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Partnership Worksheet " sheetId="1" r:id="rId4"/>
    <sheet state="visible" name="GP Responsibility Matrix" sheetId="2" r:id="rId5"/>
  </sheets>
  <definedNames>
    <definedName name="cumulative_interest">#REF!</definedName>
    <definedName localSheetId="0" name="cumulative_interest">#REF!</definedName>
  </definedNames>
  <calcPr/>
  <extLst>
    <ext uri="GoogleSheetsCustomDataVersion2">
      <go:sheetsCustomData xmlns:go="http://customooxmlschemas.google.com/" r:id="rId6" roundtripDataChecksum="9VCE4u0fq0thiGTPl/xm4eJGWtJXqUc0ovjB2fyGjhY="/>
    </ext>
  </extLst>
</workbook>
</file>

<file path=xl/sharedStrings.xml><?xml version="1.0" encoding="utf-8"?>
<sst xmlns="http://schemas.openxmlformats.org/spreadsheetml/2006/main" count="131" uniqueCount="112">
  <si>
    <t>General Partnership Split Worksheet</t>
  </si>
  <si>
    <t xml:space="preserve">Splits Scenario </t>
  </si>
  <si>
    <t>LP</t>
  </si>
  <si>
    <t>GP</t>
  </si>
  <si>
    <t>GP %</t>
  </si>
  <si>
    <t>Split</t>
  </si>
  <si>
    <t>% of GP</t>
  </si>
  <si>
    <t>Comments</t>
  </si>
  <si>
    <t>Sourcing(10%), Due Diligence and Closing(5%)</t>
  </si>
  <si>
    <t>Partner 1</t>
  </si>
  <si>
    <t>Galvan Capital</t>
  </si>
  <si>
    <t>Partner 3</t>
  </si>
  <si>
    <t>Partner</t>
  </si>
  <si>
    <t>Partner 5</t>
  </si>
  <si>
    <t>Partner 6</t>
  </si>
  <si>
    <t>Partner 7</t>
  </si>
  <si>
    <t xml:space="preserve">Partner 8 </t>
  </si>
  <si>
    <t>SUB-TOTAL</t>
  </si>
  <si>
    <t>Risk Capital (EMD (5%), Risk Capital/DD Expenses (10%)</t>
  </si>
  <si>
    <t xml:space="preserve">Investor Relationships/Capital Raising </t>
  </si>
  <si>
    <t xml:space="preserve">Target </t>
  </si>
  <si>
    <t>Balance Sheet Guarantor</t>
  </si>
  <si>
    <t>Asset Manager</t>
  </si>
  <si>
    <t>partner</t>
  </si>
  <si>
    <t>Other</t>
  </si>
  <si>
    <t>Overall</t>
  </si>
  <si>
    <t>% of Overall Ownership</t>
  </si>
  <si>
    <t>Acq Fee</t>
  </si>
  <si>
    <t>Business Partnership Responsibility Matrix</t>
  </si>
  <si>
    <t>Property:</t>
  </si>
  <si>
    <t>Name</t>
  </si>
  <si>
    <t>Lead Sponsor</t>
  </si>
  <si>
    <t>Co-Sponsor</t>
  </si>
  <si>
    <t>Phase 1</t>
  </si>
  <si>
    <t>Strategy, Objective &amp; Assessment Phase</t>
  </si>
  <si>
    <t>Total</t>
  </si>
  <si>
    <t>Source &amp; ID assets</t>
  </si>
  <si>
    <t>Underwrite &amp; Discover Hidden Value</t>
  </si>
  <si>
    <t>Pursue, Negotiate &amp; Win Deal</t>
  </si>
  <si>
    <t>Develop Business Case and Plans</t>
  </si>
  <si>
    <t>Location Analysis &amp; Flood map review</t>
  </si>
  <si>
    <t>Review all property service contracts</t>
  </si>
  <si>
    <t>Select PM Partner</t>
  </si>
  <si>
    <t>Review rent premiums and business plan with PM</t>
  </si>
  <si>
    <t>Property Inspection &amp; Preparation</t>
  </si>
  <si>
    <t>Submit &amp; Negotiate LOI</t>
  </si>
  <si>
    <t>Deal Sourcing (Weighted at 20% of GP)</t>
  </si>
  <si>
    <t>Phase 2</t>
  </si>
  <si>
    <t>Acquisition Phase</t>
  </si>
  <si>
    <t>Engage with Real Estate Attorney</t>
  </si>
  <si>
    <t>Negotiate PSA</t>
  </si>
  <si>
    <t>Broker relationship management</t>
  </si>
  <si>
    <t>Organize and Plan Physical Due Diligence with PM</t>
  </si>
  <si>
    <t>Arrange all necessary vendor inspections</t>
  </si>
  <si>
    <t>Conduct Digital Due Diligence</t>
  </si>
  <si>
    <t>Conduct Physical Due Diligence</t>
  </si>
  <si>
    <t>Confirm CAPEX Budget</t>
  </si>
  <si>
    <t>Property Video Production - For Investors</t>
  </si>
  <si>
    <t>Develop email campaigns for investors</t>
  </si>
  <si>
    <t>Add investment to investor portal</t>
  </si>
  <si>
    <t>Investment Summary Creation</t>
  </si>
  <si>
    <t>Investment Summary Presentation</t>
  </si>
  <si>
    <t>Finalize Underwriting &amp; Sources and Uses</t>
  </si>
  <si>
    <t>Secure Long-term Debt (Bank or Agency)</t>
  </si>
  <si>
    <t>Work with SEC attorney for PPM, OAs, LLCs</t>
  </si>
  <si>
    <t>Prepare blue sky filings</t>
  </si>
  <si>
    <t>Entity Structure</t>
  </si>
  <si>
    <t>Set Up bank accounts</t>
  </si>
  <si>
    <t>Work with Insurance Broker to obtain insurance</t>
  </si>
  <si>
    <t>Get quotes for CAPEX items</t>
  </si>
  <si>
    <t>Engage with Cost Segregation to get preliminary numbers</t>
  </si>
  <si>
    <t>Arrange all necessary lender inspections &amp; appraisal</t>
  </si>
  <si>
    <t xml:space="preserve">Track soft cost invoices and send to lender/title for closing </t>
  </si>
  <si>
    <t>Ensure all closing docs are received by appropriate party</t>
  </si>
  <si>
    <t>Perform final walkthrough</t>
  </si>
  <si>
    <t>Develop 90 day business plan and have meeting with PM</t>
  </si>
  <si>
    <t>Organize and maintain document records on Google Drive</t>
  </si>
  <si>
    <t>Acquisitions and Closing (Weighted at 20%)</t>
  </si>
  <si>
    <t>Signing on Loan (Weighted at 10%)</t>
  </si>
  <si>
    <t>Providing Risk Capital (Weighted at 5%)</t>
  </si>
  <si>
    <t>Capital Raise (Weighted at 30%)</t>
  </si>
  <si>
    <t>Phase 3</t>
  </si>
  <si>
    <t>Operations Phase</t>
  </si>
  <si>
    <t>Attend weekly asset management calls with PM</t>
  </si>
  <si>
    <t>Cash flow spreadsheet development &amp; Cash flow oversight</t>
  </si>
  <si>
    <t>Property Level Strategy &amp; Vision</t>
  </si>
  <si>
    <t>KPI tracking and oversight</t>
  </si>
  <si>
    <t>Prioritize Cap Ex</t>
  </si>
  <si>
    <t>Capital Projects &amp; Expenditures</t>
  </si>
  <si>
    <t>Cost Management Long &amp; Short Term</t>
  </si>
  <si>
    <t>Monthly Investor Reports</t>
  </si>
  <si>
    <t>Mortgage Payment Oversight</t>
  </si>
  <si>
    <t>Vendor Management</t>
  </si>
  <si>
    <t>Long-term relationship mgmt w/ PM - send periodic thank you cards</t>
  </si>
  <si>
    <t>Periodic property drop bys (quarterly)</t>
  </si>
  <si>
    <t>PM Oversight &amp; Performance Mgmt</t>
  </si>
  <si>
    <t>Manage Asset Management Fees and Distributions</t>
  </si>
  <si>
    <t>Maintain property records on Goggle Drive</t>
  </si>
  <si>
    <t>Property Taxes (filing for disputes)</t>
  </si>
  <si>
    <t>Insurance Renewals</t>
  </si>
  <si>
    <t>Capital Stack Management</t>
  </si>
  <si>
    <t>Distributions</t>
  </si>
  <si>
    <t>Historical Photo Timeline Records</t>
  </si>
  <si>
    <t>Phase 4</t>
  </si>
  <si>
    <t>Exit Strategy</t>
  </si>
  <si>
    <t>Periodic Asset Value Review (Determine Peak Performance)</t>
  </si>
  <si>
    <t>Disposition Preparation &amp; Disposition</t>
  </si>
  <si>
    <t>Sale Distributions</t>
  </si>
  <si>
    <t>Updated Property Marketing Materials (Broker OM)</t>
  </si>
  <si>
    <t>Replace</t>
  </si>
  <si>
    <t>Operations &amp; Exit Total (Weighted at 15% of GP)</t>
  </si>
  <si>
    <t>TOTAL Share of General Partnership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</si>
</sst>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$&quot;#,##0;[Red]\-&quot;$&quot;#,##0"/>
    <numFmt numFmtId="165" formatCode="0.0%"/>
    <numFmt numFmtId="166" formatCode="&quot;$&quot;#,##0_);[Red]\(&quot;$&quot;#,##0\)"/>
    <numFmt numFmtId="167" formatCode="&quot;$&quot;#,##0.00"/>
    <numFmt numFmtId="168" formatCode="_(&quot;$&quot;* #,##0_);_(&quot;$&quot;* \(#,##0\);_(&quot;$&quot;* &quot;-&quot;??_);_(@_)"/>
    <numFmt numFmtId="169" formatCode="0.0000%"/>
    <numFmt numFmtId="170" formatCode="&quot;$&quot;#,##0"/>
    <numFmt numFmtId="171" formatCode="0.000%"/>
  </numFmts>
  <fonts count="28">
    <font>
      <sz val="11.0"/>
      <color theme="1"/>
      <name val="Calibri"/>
      <scheme val="minor"/>
    </font>
    <font>
      <sz val="9.0"/>
      <color theme="1"/>
      <name val="Arial"/>
    </font>
    <font>
      <b/>
      <sz val="11.0"/>
      <color theme="1"/>
      <name val="Arial"/>
    </font>
    <font>
      <b/>
      <sz val="9.0"/>
      <color theme="1"/>
      <name val="Arial"/>
    </font>
    <font/>
    <font>
      <sz val="11.0"/>
      <color theme="1"/>
      <name val="Calibri"/>
    </font>
    <font>
      <sz val="9.0"/>
      <color rgb="FFFFFFFF"/>
      <name val="Arial"/>
    </font>
    <font>
      <b/>
      <sz val="9.0"/>
      <color rgb="FFFFFFFF"/>
      <name val="Arial"/>
    </font>
    <font>
      <b/>
      <i/>
      <sz val="9.0"/>
      <color rgb="FF000000"/>
      <name val="Arial"/>
    </font>
    <font>
      <b/>
      <i/>
      <sz val="9.0"/>
      <color rgb="FF0000FF"/>
      <name val="Arial"/>
    </font>
    <font>
      <sz val="9.0"/>
      <color rgb="FF0000FF"/>
      <name val="Arial"/>
    </font>
    <font>
      <sz val="10.0"/>
      <color theme="1"/>
      <name val="Arial"/>
    </font>
    <font>
      <b/>
      <i/>
      <sz val="9.0"/>
      <color theme="1"/>
      <name val="Arial"/>
    </font>
    <font>
      <b/>
      <sz val="10.0"/>
      <color theme="1"/>
      <name val="Arial"/>
    </font>
    <font>
      <sz val="11.0"/>
      <color theme="1"/>
      <name val="Arial"/>
    </font>
    <font>
      <b/>
      <sz val="9.0"/>
      <color rgb="FF000000"/>
      <name val="Arial"/>
    </font>
    <font>
      <sz val="9.0"/>
      <color rgb="FF000000"/>
      <name val="Arial"/>
    </font>
    <font>
      <sz val="8.0"/>
      <color theme="1"/>
      <name val="Arial"/>
    </font>
    <font>
      <sz val="18.0"/>
      <color theme="1"/>
      <name val="Calibri"/>
    </font>
    <font>
      <b/>
      <i/>
      <sz val="11.0"/>
      <color theme="1"/>
      <name val="Calibri"/>
    </font>
    <font>
      <sz val="16.0"/>
      <color rgb="FFFFFFFF"/>
      <name val="Calibri"/>
    </font>
    <font>
      <sz val="11.0"/>
      <color rgb="FF000000"/>
      <name val="Calibri"/>
    </font>
    <font>
      <sz val="14.0"/>
      <color rgb="FFFFFFFF"/>
      <name val="Calibri"/>
    </font>
    <font>
      <sz val="11.0"/>
      <color rgb="FFFFFFFF"/>
      <name val="Calibri"/>
    </font>
    <font>
      <b/>
      <sz val="11.0"/>
      <color theme="1"/>
      <name val="Calibri"/>
    </font>
    <font>
      <b/>
      <sz val="14.0"/>
      <color rgb="FF000000"/>
      <name val="Calibri"/>
    </font>
    <font>
      <b/>
      <sz val="14.0"/>
      <color theme="1"/>
      <name val="Calibri"/>
    </font>
    <font>
      <sz val="18.0"/>
      <color rgb="FFFFFFFF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333333"/>
        <bgColor rgb="FF333333"/>
      </patternFill>
    </fill>
    <fill>
      <patternFill patternType="solid">
        <fgColor rgb="FFB6D7A8"/>
        <bgColor rgb="FFB6D7A8"/>
      </patternFill>
    </fill>
    <fill>
      <patternFill patternType="solid">
        <fgColor rgb="FF969696"/>
        <bgColor rgb="FF969696"/>
      </patternFill>
    </fill>
    <fill>
      <patternFill patternType="solid">
        <fgColor rgb="FF9DB372"/>
        <bgColor rgb="FF9DB372"/>
      </patternFill>
    </fill>
    <fill>
      <patternFill patternType="solid">
        <fgColor rgb="FF466D98"/>
        <bgColor rgb="FF466D98"/>
      </patternFill>
    </fill>
    <fill>
      <patternFill patternType="solid">
        <fgColor rgb="FF0C0B3F"/>
        <bgColor rgb="FF0C0B3F"/>
      </patternFill>
    </fill>
    <fill>
      <patternFill patternType="solid">
        <fgColor rgb="FF18568D"/>
        <bgColor rgb="FF18568D"/>
      </patternFill>
    </fill>
    <fill>
      <patternFill patternType="solid">
        <fgColor rgb="FF4B6274"/>
        <bgColor rgb="FF4B6274"/>
      </patternFill>
    </fill>
  </fills>
  <borders count="15">
    <border/>
    <border>
      <left/>
      <right/>
      <top/>
      <bottom/>
    </border>
    <border>
      <left/>
      <right/>
      <top/>
    </border>
    <border>
      <left/>
      <right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 shrinkToFit="0" vertical="top" wrapText="1"/>
    </xf>
    <xf borderId="0" fillId="0" fontId="1" numFmtId="0" xfId="0" applyFont="1"/>
    <xf borderId="2" fillId="2" fontId="2" numFmtId="0" xfId="0" applyAlignment="1" applyBorder="1" applyFont="1">
      <alignment horizontal="left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top" wrapText="1"/>
    </xf>
    <xf borderId="3" fillId="0" fontId="4" numFmtId="0" xfId="0" applyBorder="1" applyFont="1"/>
    <xf borderId="0" fillId="0" fontId="5" numFmtId="9" xfId="0" applyAlignment="1" applyFont="1" applyNumberFormat="1">
      <alignment horizontal="center" vertical="center"/>
    </xf>
    <xf borderId="4" fillId="3" fontId="6" numFmtId="0" xfId="0" applyAlignment="1" applyBorder="1" applyFill="1" applyFont="1">
      <alignment horizontal="left" shrinkToFit="0" vertical="top" wrapText="1"/>
    </xf>
    <xf borderId="5" fillId="3" fontId="7" numFmtId="0" xfId="0" applyAlignment="1" applyBorder="1" applyFont="1">
      <alignment horizontal="center" shrinkToFit="0" vertical="top" wrapText="1"/>
    </xf>
    <xf borderId="5" fillId="3" fontId="6" numFmtId="0" xfId="0" applyBorder="1" applyFont="1"/>
    <xf borderId="6" fillId="3" fontId="6" numFmtId="0" xfId="0" applyBorder="1" applyFont="1"/>
    <xf borderId="7" fillId="4" fontId="8" numFmtId="0" xfId="0" applyAlignment="1" applyBorder="1" applyFill="1" applyFont="1">
      <alignment horizontal="left" shrinkToFit="0" vertical="top" wrapText="1"/>
    </xf>
    <xf borderId="8" fillId="4" fontId="9" numFmtId="9" xfId="0" applyAlignment="1" applyBorder="1" applyFont="1" applyNumberFormat="1">
      <alignment horizontal="center" shrinkToFit="0" vertical="top" wrapText="1"/>
    </xf>
    <xf borderId="8" fillId="4" fontId="7" numFmtId="0" xfId="0" applyAlignment="1" applyBorder="1" applyFont="1">
      <alignment horizontal="center" shrinkToFit="0" vertical="top" wrapText="1"/>
    </xf>
    <xf borderId="8" fillId="4" fontId="3" numFmtId="0" xfId="0" applyAlignment="1" applyBorder="1" applyFont="1">
      <alignment horizontal="left" vertical="top"/>
    </xf>
    <xf borderId="8" fillId="4" fontId="6" numFmtId="0" xfId="0" applyBorder="1" applyFont="1"/>
    <xf borderId="9" fillId="4" fontId="6" numFmtId="0" xfId="0" applyBorder="1" applyFont="1"/>
    <xf borderId="10" fillId="2" fontId="1" numFmtId="164" xfId="0" applyAlignment="1" applyBorder="1" applyFont="1" applyNumberFormat="1">
      <alignment horizontal="right" shrinkToFit="0" vertical="top" wrapText="1"/>
    </xf>
    <xf borderId="1" fillId="2" fontId="10" numFmtId="9" xfId="0" applyAlignment="1" applyBorder="1" applyFont="1" applyNumberFormat="1">
      <alignment horizontal="center" shrinkToFit="0" vertical="top" wrapText="1"/>
    </xf>
    <xf borderId="1" fillId="2" fontId="1" numFmtId="165" xfId="0" applyAlignment="1" applyBorder="1" applyFont="1" applyNumberFormat="1">
      <alignment horizontal="center" shrinkToFit="0" vertical="top" wrapText="1"/>
    </xf>
    <xf borderId="1" fillId="2" fontId="1" numFmtId="0" xfId="0" applyAlignment="1" applyBorder="1" applyFont="1">
      <alignment vertical="top"/>
    </xf>
    <xf borderId="1" fillId="2" fontId="11" numFmtId="0" xfId="0" applyBorder="1" applyFont="1"/>
    <xf borderId="11" fillId="2" fontId="1" numFmtId="0" xfId="0" applyBorder="1" applyFont="1"/>
    <xf borderId="10" fillId="2" fontId="10" numFmtId="164" xfId="0" applyAlignment="1" applyBorder="1" applyFont="1" applyNumberFormat="1">
      <alignment horizontal="right" shrinkToFit="0" vertical="top" wrapText="1"/>
    </xf>
    <xf borderId="10" fillId="2" fontId="3" numFmtId="164" xfId="0" applyAlignment="1" applyBorder="1" applyFont="1" applyNumberFormat="1">
      <alignment horizontal="right" shrinkToFit="0" vertical="top" wrapText="1"/>
    </xf>
    <xf borderId="1" fillId="2" fontId="3" numFmtId="9" xfId="0" applyAlignment="1" applyBorder="1" applyFont="1" applyNumberFormat="1">
      <alignment horizontal="center" shrinkToFit="0" vertical="top" wrapText="1"/>
    </xf>
    <xf borderId="12" fillId="4" fontId="12" numFmtId="0" xfId="0" applyAlignment="1" applyBorder="1" applyFont="1">
      <alignment horizontal="left" shrinkToFit="0" vertical="top" wrapText="1"/>
    </xf>
    <xf borderId="13" fillId="4" fontId="9" numFmtId="9" xfId="0" applyAlignment="1" applyBorder="1" applyFont="1" applyNumberFormat="1">
      <alignment horizontal="center" shrinkToFit="0" vertical="top" wrapText="1"/>
    </xf>
    <xf borderId="13" fillId="4" fontId="1" numFmtId="0" xfId="0" applyAlignment="1" applyBorder="1" applyFont="1">
      <alignment horizontal="center" shrinkToFit="0" vertical="top" wrapText="1"/>
    </xf>
    <xf borderId="13" fillId="4" fontId="1" numFmtId="165" xfId="0" applyAlignment="1" applyBorder="1" applyFont="1" applyNumberFormat="1">
      <alignment shrinkToFit="0" vertical="top" wrapText="1"/>
    </xf>
    <xf borderId="13" fillId="4" fontId="1" numFmtId="0" xfId="0" applyBorder="1" applyFont="1"/>
    <xf borderId="14" fillId="4" fontId="1" numFmtId="0" xfId="0" applyBorder="1" applyFont="1"/>
    <xf borderId="13" fillId="4" fontId="3" numFmtId="0" xfId="0" applyBorder="1" applyFont="1"/>
    <xf borderId="1" fillId="2" fontId="1" numFmtId="9" xfId="0" applyAlignment="1" applyBorder="1" applyFont="1" applyNumberFormat="1">
      <alignment horizontal="center" shrinkToFit="0" vertical="top" wrapText="1"/>
    </xf>
    <xf borderId="1" fillId="2" fontId="10" numFmtId="166" xfId="0" applyAlignment="1" applyBorder="1" applyFont="1" applyNumberFormat="1">
      <alignment vertical="top"/>
    </xf>
    <xf borderId="1" fillId="2" fontId="3" numFmtId="166" xfId="0" applyAlignment="1" applyBorder="1" applyFont="1" applyNumberFormat="1">
      <alignment vertical="top"/>
    </xf>
    <xf borderId="12" fillId="5" fontId="13" numFmtId="0" xfId="0" applyBorder="1" applyFill="1" applyFont="1"/>
    <xf borderId="14" fillId="5" fontId="3" numFmtId="167" xfId="0" applyBorder="1" applyFont="1" applyNumberFormat="1"/>
    <xf borderId="13" fillId="4" fontId="1" numFmtId="9" xfId="0" applyAlignment="1" applyBorder="1" applyFont="1" applyNumberFormat="1">
      <alignment horizontal="center" shrinkToFit="0" vertical="top" wrapText="1"/>
    </xf>
    <xf borderId="1" fillId="2" fontId="14" numFmtId="9" xfId="0" applyBorder="1" applyFont="1" applyNumberFormat="1"/>
    <xf borderId="1" fillId="2" fontId="14" numFmtId="168" xfId="0" applyBorder="1" applyFont="1" applyNumberFormat="1"/>
    <xf borderId="12" fillId="4" fontId="8" numFmtId="0" xfId="0" applyAlignment="1" applyBorder="1" applyFont="1">
      <alignment horizontal="right" shrinkToFit="0" vertical="top" wrapText="1"/>
    </xf>
    <xf borderId="13" fillId="4" fontId="15" numFmtId="9" xfId="0" applyAlignment="1" applyBorder="1" applyFont="1" applyNumberFormat="1">
      <alignment horizontal="center" shrinkToFit="0" vertical="top" wrapText="1"/>
    </xf>
    <xf borderId="13" fillId="4" fontId="16" numFmtId="0" xfId="0" applyAlignment="1" applyBorder="1" applyFont="1">
      <alignment horizontal="center" shrinkToFit="0" vertical="top" wrapText="1"/>
    </xf>
    <xf borderId="13" fillId="4" fontId="16" numFmtId="0" xfId="0" applyBorder="1" applyFont="1"/>
    <xf borderId="14" fillId="4" fontId="16" numFmtId="0" xfId="0" applyBorder="1" applyFont="1"/>
    <xf borderId="12" fillId="6" fontId="8" numFmtId="0" xfId="0" applyAlignment="1" applyBorder="1" applyFill="1" applyFont="1">
      <alignment horizontal="right" shrinkToFit="0" vertical="top" wrapText="1"/>
    </xf>
    <xf borderId="13" fillId="6" fontId="15" numFmtId="9" xfId="0" applyAlignment="1" applyBorder="1" applyFont="1" applyNumberFormat="1">
      <alignment horizontal="center" shrinkToFit="0" vertical="top" wrapText="1"/>
    </xf>
    <xf borderId="13" fillId="6" fontId="16" numFmtId="0" xfId="0" applyAlignment="1" applyBorder="1" applyFont="1">
      <alignment horizontal="center" shrinkToFit="0" vertical="top" wrapText="1"/>
    </xf>
    <xf borderId="13" fillId="6" fontId="7" numFmtId="9" xfId="0" applyAlignment="1" applyBorder="1" applyFont="1" applyNumberFormat="1">
      <alignment horizontal="center" shrinkToFit="0" vertical="top" wrapText="1"/>
    </xf>
    <xf borderId="13" fillId="6" fontId="7" numFmtId="0" xfId="0" applyAlignment="1" applyBorder="1" applyFont="1">
      <alignment horizontal="left" vertical="top"/>
    </xf>
    <xf borderId="13" fillId="6" fontId="16" numFmtId="0" xfId="0" applyBorder="1" applyFont="1"/>
    <xf borderId="14" fillId="6" fontId="16" numFmtId="0" xfId="0" applyBorder="1" applyFont="1"/>
    <xf borderId="1" fillId="2" fontId="1" numFmtId="0" xfId="0" applyAlignment="1" applyBorder="1" applyFont="1">
      <alignment horizontal="right"/>
    </xf>
    <xf borderId="10" fillId="3" fontId="7" numFmtId="164" xfId="0" applyAlignment="1" applyBorder="1" applyFont="1" applyNumberFormat="1">
      <alignment horizontal="right" shrinkToFit="0" vertical="top" wrapText="1"/>
    </xf>
    <xf borderId="1" fillId="3" fontId="6" numFmtId="0" xfId="0" applyBorder="1" applyFont="1"/>
    <xf borderId="1" fillId="3" fontId="7" numFmtId="169" xfId="0" applyAlignment="1" applyBorder="1" applyFont="1" applyNumberFormat="1">
      <alignment horizontal="center" shrinkToFit="0" vertical="top" wrapText="1"/>
    </xf>
    <xf borderId="11" fillId="3" fontId="6" numFmtId="0" xfId="0" applyBorder="1" applyFont="1"/>
    <xf borderId="1" fillId="2" fontId="1" numFmtId="170" xfId="0" applyAlignment="1" applyBorder="1" applyFont="1" applyNumberFormat="1">
      <alignment horizontal="right"/>
    </xf>
    <xf borderId="1" fillId="7" fontId="1" numFmtId="170" xfId="0" applyAlignment="1" applyBorder="1" applyFill="1" applyFont="1" applyNumberFormat="1">
      <alignment horizontal="right"/>
    </xf>
    <xf borderId="1" fillId="7" fontId="1" numFmtId="0" xfId="0" applyAlignment="1" applyBorder="1" applyFont="1">
      <alignment horizontal="right"/>
    </xf>
    <xf borderId="1" fillId="3" fontId="7" numFmtId="165" xfId="0" applyAlignment="1" applyBorder="1" applyFont="1" applyNumberFormat="1">
      <alignment horizontal="center" shrinkToFit="0" vertical="top" wrapText="1"/>
    </xf>
    <xf borderId="4" fillId="8" fontId="1" numFmtId="0" xfId="0" applyBorder="1" applyFill="1" applyFont="1"/>
    <xf borderId="5" fillId="8" fontId="1" numFmtId="0" xfId="0" applyBorder="1" applyFont="1"/>
    <xf borderId="5" fillId="8" fontId="3" numFmtId="169" xfId="0" applyAlignment="1" applyBorder="1" applyFont="1" applyNumberFormat="1">
      <alignment horizontal="center"/>
    </xf>
    <xf borderId="5" fillId="8" fontId="3" numFmtId="171" xfId="0" applyAlignment="1" applyBorder="1" applyFont="1" applyNumberFormat="1">
      <alignment horizontal="center"/>
    </xf>
    <xf borderId="6" fillId="8" fontId="1" numFmtId="0" xfId="0" applyBorder="1" applyFont="1"/>
    <xf borderId="1" fillId="2" fontId="1" numFmtId="170" xfId="0" applyBorder="1" applyFont="1" applyNumberFormat="1"/>
    <xf borderId="1" fillId="2" fontId="17" numFmtId="0" xfId="0" applyBorder="1" applyFont="1"/>
    <xf borderId="1" fillId="2" fontId="1" numFmtId="10" xfId="0" applyBorder="1" applyFont="1" applyNumberFormat="1"/>
    <xf borderId="0" fillId="0" fontId="18" numFmtId="0" xfId="0" applyFont="1"/>
    <xf borderId="0" fillId="0" fontId="5" numFmtId="0" xfId="0" applyFont="1"/>
    <xf borderId="0" fillId="0" fontId="19" numFmtId="0" xfId="0" applyAlignment="1" applyFont="1">
      <alignment horizontal="center"/>
    </xf>
    <xf borderId="1" fillId="9" fontId="20" numFmtId="0" xfId="0" applyAlignment="1" applyBorder="1" applyFill="1" applyFont="1">
      <alignment horizontal="center"/>
    </xf>
    <xf borderId="1" fillId="10" fontId="20" numFmtId="0" xfId="0" applyAlignment="1" applyBorder="1" applyFill="1" applyFont="1">
      <alignment horizontal="center"/>
    </xf>
    <xf borderId="1" fillId="11" fontId="20" numFmtId="0" xfId="0" applyAlignment="1" applyBorder="1" applyFill="1" applyFont="1">
      <alignment horizontal="center"/>
    </xf>
    <xf borderId="1" fillId="12" fontId="20" numFmtId="0" xfId="0" applyAlignment="1" applyBorder="1" applyFill="1" applyFont="1">
      <alignment horizontal="center"/>
    </xf>
    <xf borderId="0" fillId="0" fontId="21" numFmtId="0" xfId="0" applyFont="1"/>
    <xf borderId="1" fillId="13" fontId="22" numFmtId="0" xfId="0" applyBorder="1" applyFill="1" applyFont="1"/>
    <xf borderId="1" fillId="13" fontId="23" numFmtId="0" xfId="0" applyAlignment="1" applyBorder="1" applyFont="1">
      <alignment horizontal="center"/>
    </xf>
    <xf borderId="0" fillId="0" fontId="24" numFmtId="0" xfId="0" applyAlignment="1" applyFont="1">
      <alignment horizontal="center"/>
    </xf>
    <xf borderId="1" fillId="9" fontId="23" numFmtId="0" xfId="0" applyAlignment="1" applyBorder="1" applyFont="1">
      <alignment horizontal="center"/>
    </xf>
    <xf borderId="1" fillId="10" fontId="23" numFmtId="0" xfId="0" applyAlignment="1" applyBorder="1" applyFont="1">
      <alignment horizontal="center"/>
    </xf>
    <xf borderId="1" fillId="11" fontId="23" numFmtId="0" xfId="0" applyAlignment="1" applyBorder="1" applyFont="1">
      <alignment horizontal="center"/>
    </xf>
    <xf borderId="1" fillId="12" fontId="23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0" fillId="0" fontId="25" numFmtId="0" xfId="0" applyFont="1"/>
    <xf borderId="0" fillId="0" fontId="25" numFmtId="10" xfId="0" applyAlignment="1" applyFont="1" applyNumberFormat="1">
      <alignment horizontal="center"/>
    </xf>
    <xf borderId="0" fillId="0" fontId="5" numFmtId="10" xfId="0" applyFont="1" applyNumberFormat="1"/>
    <xf borderId="0" fillId="0" fontId="22" numFmtId="0" xfId="0" applyFont="1"/>
    <xf borderId="0" fillId="0" fontId="23" numFmtId="0" xfId="0" applyAlignment="1" applyFont="1">
      <alignment horizontal="center"/>
    </xf>
    <xf borderId="0" fillId="0" fontId="26" numFmtId="0" xfId="0" applyFont="1"/>
    <xf borderId="0" fillId="0" fontId="24" numFmtId="0" xfId="0" applyFont="1"/>
    <xf borderId="0" fillId="0" fontId="5" numFmtId="10" xfId="0" applyAlignment="1" applyFont="1" applyNumberFormat="1">
      <alignment horizontal="center"/>
    </xf>
    <xf borderId="0" fillId="0" fontId="21" numFmtId="0" xfId="0" applyAlignment="1" applyFont="1">
      <alignment horizontal="center"/>
    </xf>
    <xf borderId="1" fillId="13" fontId="27" numFmtId="0" xfId="0" applyBorder="1" applyFont="1"/>
    <xf borderId="1" fillId="13" fontId="27" numFmtId="10" xfId="0" applyAlignment="1" applyBorder="1" applyFont="1" applyNumberFormat="1">
      <alignment horizontal="center"/>
    </xf>
    <xf borderId="0" fillId="0" fontId="18" numFmtId="10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 outlineLevelRow="1"/>
  <cols>
    <col customWidth="1" min="1" max="1" width="3.14"/>
    <col customWidth="1" min="2" max="2" width="39.86"/>
    <col customWidth="1" min="3" max="13" width="10.14"/>
    <col customWidth="1" min="14" max="14" width="10.43"/>
    <col customWidth="1" min="15" max="26" width="9.0"/>
  </cols>
  <sheetData>
    <row r="1" ht="10.5" customHeight="1">
      <c r="A1" s="1"/>
      <c r="B1" s="1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ht="10.5" customHeight="1">
      <c r="A2" s="1"/>
      <c r="B2" s="4" t="s">
        <v>0</v>
      </c>
      <c r="D2" s="5" t="s">
        <v>1</v>
      </c>
      <c r="E2" s="6" t="s">
        <v>2</v>
      </c>
      <c r="F2" s="6" t="s">
        <v>3</v>
      </c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ht="15.75" customHeight="1">
      <c r="A3" s="1"/>
      <c r="B3" s="7"/>
      <c r="D3" s="7"/>
      <c r="E3" s="8">
        <v>0.5</v>
      </c>
      <c r="F3" s="8">
        <v>0.5</v>
      </c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</row>
    <row r="4" ht="10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3"/>
      <c r="U4" s="3"/>
      <c r="V4" s="3"/>
      <c r="W4" s="3"/>
      <c r="X4" s="3"/>
      <c r="Y4" s="3"/>
      <c r="Z4" s="3"/>
    </row>
    <row r="5" ht="10.5" customHeight="1">
      <c r="A5" s="1"/>
      <c r="B5" s="9"/>
      <c r="C5" s="10" t="s">
        <v>4</v>
      </c>
      <c r="D5" s="10" t="s">
        <v>5</v>
      </c>
      <c r="E5" s="10" t="s">
        <v>6</v>
      </c>
      <c r="F5" s="10" t="s">
        <v>7</v>
      </c>
      <c r="G5" s="11"/>
      <c r="H5" s="11"/>
      <c r="I5" s="11"/>
      <c r="J5" s="11"/>
      <c r="K5" s="11"/>
      <c r="L5" s="11"/>
      <c r="M5" s="11"/>
      <c r="N5" s="12"/>
      <c r="O5" s="1"/>
      <c r="P5" s="1"/>
      <c r="Q5" s="1"/>
      <c r="R5" s="1"/>
      <c r="S5" s="3"/>
      <c r="T5" s="3"/>
      <c r="U5" s="3"/>
      <c r="V5" s="3"/>
      <c r="W5" s="3"/>
      <c r="X5" s="3"/>
      <c r="Y5" s="3"/>
      <c r="Z5" s="3"/>
    </row>
    <row r="6" ht="10.5" customHeight="1">
      <c r="A6" s="1"/>
      <c r="B6" s="13" t="s">
        <v>8</v>
      </c>
      <c r="C6" s="14">
        <v>0.1</v>
      </c>
      <c r="D6" s="15"/>
      <c r="E6" s="15"/>
      <c r="F6" s="16"/>
      <c r="G6" s="17"/>
      <c r="H6" s="17"/>
      <c r="I6" s="17"/>
      <c r="J6" s="17"/>
      <c r="K6" s="17"/>
      <c r="L6" s="17"/>
      <c r="M6" s="17"/>
      <c r="N6" s="18"/>
      <c r="O6" s="1"/>
      <c r="P6" s="1"/>
      <c r="Q6" s="1"/>
      <c r="R6" s="1"/>
      <c r="S6" s="3"/>
      <c r="T6" s="3"/>
      <c r="U6" s="3"/>
      <c r="V6" s="3"/>
      <c r="W6" s="3"/>
      <c r="X6" s="3"/>
      <c r="Y6" s="3"/>
      <c r="Z6" s="3"/>
    </row>
    <row r="7" ht="12.75" customHeight="1">
      <c r="A7" s="1"/>
      <c r="B7" s="19" t="s">
        <v>9</v>
      </c>
      <c r="C7" s="1"/>
      <c r="D7" s="20">
        <v>0.0</v>
      </c>
      <c r="E7" s="21">
        <f t="shared" ref="E7:E14" si="1">D7*$C$6</f>
        <v>0</v>
      </c>
      <c r="F7" s="22"/>
      <c r="G7" s="1"/>
      <c r="H7" s="23"/>
      <c r="I7" s="23"/>
      <c r="J7" s="23"/>
      <c r="K7" s="1"/>
      <c r="L7" s="1"/>
      <c r="M7" s="1"/>
      <c r="N7" s="24"/>
      <c r="O7" s="1"/>
      <c r="P7" s="1"/>
      <c r="Q7" s="1"/>
      <c r="R7" s="1"/>
      <c r="S7" s="3"/>
      <c r="T7" s="3"/>
      <c r="U7" s="3"/>
      <c r="V7" s="3"/>
      <c r="W7" s="3"/>
      <c r="X7" s="3"/>
      <c r="Y7" s="3"/>
      <c r="Z7" s="3"/>
    </row>
    <row r="8" ht="12.75" customHeight="1">
      <c r="A8" s="1"/>
      <c r="B8" s="25" t="s">
        <v>10</v>
      </c>
      <c r="C8" s="1"/>
      <c r="D8" s="20">
        <v>0.0</v>
      </c>
      <c r="E8" s="21">
        <f t="shared" si="1"/>
        <v>0</v>
      </c>
      <c r="F8" s="22"/>
      <c r="G8" s="1"/>
      <c r="H8" s="23"/>
      <c r="I8" s="23"/>
      <c r="J8" s="23"/>
      <c r="K8" s="1"/>
      <c r="L8" s="1"/>
      <c r="M8" s="1"/>
      <c r="N8" s="24"/>
      <c r="O8" s="1"/>
      <c r="P8" s="1"/>
      <c r="Q8" s="1"/>
      <c r="R8" s="1"/>
      <c r="S8" s="3"/>
      <c r="T8" s="3"/>
      <c r="U8" s="3"/>
      <c r="V8" s="3"/>
      <c r="W8" s="3"/>
      <c r="X8" s="3"/>
      <c r="Y8" s="3"/>
      <c r="Z8" s="3"/>
    </row>
    <row r="9" ht="12.75" customHeight="1">
      <c r="A9" s="1"/>
      <c r="B9" s="25" t="s">
        <v>11</v>
      </c>
      <c r="C9" s="1"/>
      <c r="D9" s="20">
        <v>0.0</v>
      </c>
      <c r="E9" s="21">
        <f t="shared" si="1"/>
        <v>0</v>
      </c>
      <c r="F9" s="22"/>
      <c r="G9" s="1"/>
      <c r="H9" s="23"/>
      <c r="I9" s="23"/>
      <c r="J9" s="23"/>
      <c r="K9" s="1"/>
      <c r="L9" s="1"/>
      <c r="M9" s="1"/>
      <c r="N9" s="24"/>
      <c r="O9" s="1"/>
      <c r="P9" s="1"/>
      <c r="Q9" s="1"/>
      <c r="R9" s="1"/>
      <c r="S9" s="3"/>
      <c r="T9" s="3"/>
      <c r="U9" s="3"/>
      <c r="V9" s="3"/>
      <c r="W9" s="3"/>
      <c r="X9" s="3"/>
      <c r="Y9" s="3"/>
      <c r="Z9" s="3"/>
    </row>
    <row r="10" ht="10.5" customHeight="1">
      <c r="A10" s="1"/>
      <c r="B10" s="25" t="s">
        <v>12</v>
      </c>
      <c r="C10" s="1"/>
      <c r="D10" s="20">
        <v>1.0</v>
      </c>
      <c r="E10" s="21">
        <f t="shared" si="1"/>
        <v>0.1</v>
      </c>
      <c r="F10" s="22"/>
      <c r="G10" s="1"/>
      <c r="H10" s="23"/>
      <c r="I10" s="23"/>
      <c r="J10" s="23"/>
      <c r="K10" s="1"/>
      <c r="L10" s="1"/>
      <c r="M10" s="1"/>
      <c r="N10" s="24"/>
      <c r="O10" s="1"/>
      <c r="P10" s="1"/>
      <c r="Q10" s="1"/>
      <c r="R10" s="1"/>
      <c r="S10" s="3"/>
      <c r="T10" s="3"/>
      <c r="U10" s="3"/>
      <c r="V10" s="3"/>
      <c r="W10" s="3"/>
      <c r="X10" s="3"/>
      <c r="Y10" s="3"/>
      <c r="Z10" s="3"/>
    </row>
    <row r="11" ht="10.5" customHeight="1">
      <c r="A11" s="1"/>
      <c r="B11" s="25" t="s">
        <v>13</v>
      </c>
      <c r="C11" s="1"/>
      <c r="D11" s="20">
        <v>0.0</v>
      </c>
      <c r="E11" s="21">
        <f t="shared" si="1"/>
        <v>0</v>
      </c>
      <c r="F11" s="22"/>
      <c r="G11" s="1"/>
      <c r="H11" s="23"/>
      <c r="I11" s="23"/>
      <c r="J11" s="23"/>
      <c r="K11" s="1"/>
      <c r="L11" s="1"/>
      <c r="M11" s="1"/>
      <c r="N11" s="24"/>
      <c r="O11" s="1"/>
      <c r="P11" s="1"/>
      <c r="Q11" s="1"/>
      <c r="R11" s="1"/>
      <c r="S11" s="3"/>
      <c r="T11" s="3"/>
      <c r="U11" s="3"/>
      <c r="V11" s="3"/>
      <c r="W11" s="3"/>
      <c r="X11" s="3"/>
      <c r="Y11" s="3"/>
      <c r="Z11" s="3"/>
    </row>
    <row r="12" ht="10.5" customHeight="1">
      <c r="A12" s="1"/>
      <c r="B12" s="25" t="s">
        <v>14</v>
      </c>
      <c r="C12" s="1"/>
      <c r="D12" s="20">
        <v>0.0</v>
      </c>
      <c r="E12" s="21">
        <f t="shared" si="1"/>
        <v>0</v>
      </c>
      <c r="F12" s="22"/>
      <c r="G12" s="1"/>
      <c r="H12" s="23"/>
      <c r="I12" s="23"/>
      <c r="J12" s="23"/>
      <c r="K12" s="1"/>
      <c r="L12" s="1"/>
      <c r="M12" s="1"/>
      <c r="N12" s="24"/>
      <c r="O12" s="1"/>
      <c r="P12" s="1"/>
      <c r="Q12" s="1"/>
      <c r="R12" s="1"/>
      <c r="S12" s="3"/>
      <c r="T12" s="3"/>
      <c r="U12" s="3"/>
      <c r="V12" s="3"/>
      <c r="W12" s="3"/>
      <c r="X12" s="3"/>
      <c r="Y12" s="3"/>
      <c r="Z12" s="3"/>
    </row>
    <row r="13" ht="10.5" customHeight="1">
      <c r="A13" s="1"/>
      <c r="B13" s="25" t="s">
        <v>15</v>
      </c>
      <c r="C13" s="1"/>
      <c r="D13" s="20">
        <v>0.0</v>
      </c>
      <c r="E13" s="21">
        <f t="shared" si="1"/>
        <v>0</v>
      </c>
      <c r="F13" s="22"/>
      <c r="G13" s="1"/>
      <c r="H13" s="23"/>
      <c r="I13" s="23"/>
      <c r="J13" s="23"/>
      <c r="K13" s="1"/>
      <c r="L13" s="1"/>
      <c r="M13" s="1"/>
      <c r="N13" s="24"/>
      <c r="O13" s="1"/>
      <c r="P13" s="1"/>
      <c r="Q13" s="1"/>
      <c r="R13" s="1"/>
      <c r="S13" s="3"/>
      <c r="T13" s="3"/>
      <c r="U13" s="3"/>
      <c r="V13" s="3"/>
      <c r="W13" s="3"/>
      <c r="X13" s="3"/>
      <c r="Y13" s="3"/>
      <c r="Z13" s="3"/>
    </row>
    <row r="14" ht="10.5" customHeight="1">
      <c r="A14" s="1"/>
      <c r="B14" s="25" t="s">
        <v>16</v>
      </c>
      <c r="C14" s="1"/>
      <c r="D14" s="20">
        <v>0.0</v>
      </c>
      <c r="E14" s="21">
        <f t="shared" si="1"/>
        <v>0</v>
      </c>
      <c r="F14" s="22"/>
      <c r="G14" s="1"/>
      <c r="H14" s="23"/>
      <c r="I14" s="23"/>
      <c r="J14" s="23"/>
      <c r="K14" s="1"/>
      <c r="L14" s="1"/>
      <c r="M14" s="1"/>
      <c r="N14" s="24"/>
      <c r="O14" s="1"/>
      <c r="P14" s="1"/>
      <c r="Q14" s="1"/>
      <c r="R14" s="1"/>
      <c r="S14" s="3"/>
      <c r="T14" s="3"/>
      <c r="U14" s="3"/>
      <c r="V14" s="3"/>
      <c r="W14" s="3"/>
      <c r="X14" s="3"/>
      <c r="Y14" s="3"/>
      <c r="Z14" s="3"/>
    </row>
    <row r="15" ht="10.5" customHeight="1">
      <c r="A15" s="1"/>
      <c r="B15" s="26" t="s">
        <v>17</v>
      </c>
      <c r="C15" s="1"/>
      <c r="D15" s="27">
        <f>SUM(D7:D14)</f>
        <v>1</v>
      </c>
      <c r="E15" s="21"/>
      <c r="F15" s="22"/>
      <c r="G15" s="1"/>
      <c r="H15" s="23"/>
      <c r="I15" s="23"/>
      <c r="J15" s="23"/>
      <c r="K15" s="1"/>
      <c r="L15" s="1"/>
      <c r="M15" s="1"/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0.5" customHeight="1">
      <c r="A16" s="1"/>
      <c r="B16" s="28" t="s">
        <v>18</v>
      </c>
      <c r="C16" s="29">
        <v>0.15</v>
      </c>
      <c r="D16" s="30"/>
      <c r="E16" s="31"/>
      <c r="F16" s="32"/>
      <c r="G16" s="32"/>
      <c r="H16" s="32"/>
      <c r="I16" s="32"/>
      <c r="J16" s="32"/>
      <c r="K16" s="32"/>
      <c r="L16" s="32"/>
      <c r="M16" s="32"/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0.5" customHeight="1">
      <c r="A17" s="1"/>
      <c r="B17" s="19" t="s">
        <v>9</v>
      </c>
      <c r="C17" s="1"/>
      <c r="D17" s="20">
        <v>0.0</v>
      </c>
      <c r="E17" s="21">
        <f t="shared" ref="E17:E24" si="2">D17*$C$16</f>
        <v>0</v>
      </c>
      <c r="F17" s="22"/>
      <c r="G17" s="1"/>
      <c r="H17" s="23"/>
      <c r="I17" s="23"/>
      <c r="J17" s="23"/>
      <c r="K17" s="1"/>
      <c r="L17" s="1"/>
      <c r="M17" s="1"/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9" t="s">
        <v>10</v>
      </c>
      <c r="C18" s="1"/>
      <c r="D18" s="20">
        <v>0.5</v>
      </c>
      <c r="E18" s="21">
        <f t="shared" si="2"/>
        <v>0.075</v>
      </c>
      <c r="F18" s="22"/>
      <c r="G18" s="1"/>
      <c r="H18" s="23"/>
      <c r="I18" s="23"/>
      <c r="J18" s="23"/>
      <c r="K18" s="1"/>
      <c r="L18" s="1"/>
      <c r="M18" s="1"/>
      <c r="N18" s="2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9" t="str">
        <f t="shared" ref="B19:B24" si="3">B9</f>
        <v>Partner 3</v>
      </c>
      <c r="C19" s="1"/>
      <c r="D19" s="20">
        <v>0.0</v>
      </c>
      <c r="E19" s="21">
        <f t="shared" si="2"/>
        <v>0</v>
      </c>
      <c r="F19" s="22"/>
      <c r="G19" s="1"/>
      <c r="H19" s="23"/>
      <c r="I19" s="23"/>
      <c r="J19" s="23"/>
      <c r="K19" s="1"/>
      <c r="L19" s="1"/>
      <c r="M19" s="1"/>
      <c r="N19" s="2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9" t="str">
        <f t="shared" si="3"/>
        <v>Partner</v>
      </c>
      <c r="C20" s="1"/>
      <c r="D20" s="20">
        <v>0.5</v>
      </c>
      <c r="E20" s="21">
        <f t="shared" si="2"/>
        <v>0.075</v>
      </c>
      <c r="F20" s="22"/>
      <c r="G20" s="1"/>
      <c r="H20" s="23"/>
      <c r="I20" s="23"/>
      <c r="J20" s="23"/>
      <c r="K20" s="1"/>
      <c r="L20" s="1"/>
      <c r="M20" s="1"/>
      <c r="N20" s="2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9" t="str">
        <f t="shared" si="3"/>
        <v>Partner 5</v>
      </c>
      <c r="C21" s="1"/>
      <c r="D21" s="20">
        <v>0.0</v>
      </c>
      <c r="E21" s="21">
        <f t="shared" si="2"/>
        <v>0</v>
      </c>
      <c r="F21" s="22"/>
      <c r="G21" s="1"/>
      <c r="H21" s="23"/>
      <c r="I21" s="23"/>
      <c r="J21" s="23"/>
      <c r="K21" s="1"/>
      <c r="L21" s="1"/>
      <c r="M21" s="1"/>
      <c r="N21" s="2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9" t="str">
        <f t="shared" si="3"/>
        <v>Partner 6</v>
      </c>
      <c r="C22" s="1"/>
      <c r="D22" s="20">
        <v>0.0</v>
      </c>
      <c r="E22" s="21">
        <f t="shared" si="2"/>
        <v>0</v>
      </c>
      <c r="F22" s="22"/>
      <c r="G22" s="1"/>
      <c r="H22" s="23"/>
      <c r="I22" s="23"/>
      <c r="J22" s="23"/>
      <c r="K22" s="1"/>
      <c r="L22" s="1"/>
      <c r="M22" s="1"/>
      <c r="N22" s="2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9" t="str">
        <f t="shared" si="3"/>
        <v>Partner 7</v>
      </c>
      <c r="C23" s="1"/>
      <c r="D23" s="20">
        <v>0.0</v>
      </c>
      <c r="E23" s="21">
        <f t="shared" si="2"/>
        <v>0</v>
      </c>
      <c r="F23" s="22"/>
      <c r="G23" s="1"/>
      <c r="H23" s="23"/>
      <c r="I23" s="23"/>
      <c r="J23" s="23"/>
      <c r="K23" s="1"/>
      <c r="L23" s="1"/>
      <c r="M23" s="1"/>
      <c r="N23" s="2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9" t="str">
        <f t="shared" si="3"/>
        <v>Partner 8 </v>
      </c>
      <c r="C24" s="1"/>
      <c r="D24" s="20">
        <v>0.0</v>
      </c>
      <c r="E24" s="21">
        <f t="shared" si="2"/>
        <v>0</v>
      </c>
      <c r="F24" s="22"/>
      <c r="G24" s="1"/>
      <c r="H24" s="23"/>
      <c r="I24" s="23"/>
      <c r="J24" s="23"/>
      <c r="K24" s="1"/>
      <c r="L24" s="1"/>
      <c r="M24" s="1"/>
      <c r="N24" s="2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0.5" customHeight="1">
      <c r="A25" s="1"/>
      <c r="B25" s="26" t="s">
        <v>17</v>
      </c>
      <c r="C25" s="1"/>
      <c r="D25" s="27">
        <f>SUM(D17:D24)</f>
        <v>1</v>
      </c>
      <c r="E25" s="21"/>
      <c r="F25" s="22"/>
      <c r="G25" s="1"/>
      <c r="H25" s="23"/>
      <c r="I25" s="23"/>
      <c r="J25" s="23"/>
      <c r="K25" s="1"/>
      <c r="L25" s="1"/>
      <c r="M25" s="1"/>
      <c r="N25" s="2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0.5" customHeight="1">
      <c r="A26" s="1"/>
      <c r="B26" s="28" t="s">
        <v>19</v>
      </c>
      <c r="C26" s="29">
        <v>0.3</v>
      </c>
      <c r="D26" s="30"/>
      <c r="E26" s="31"/>
      <c r="F26" s="34"/>
      <c r="G26" s="32"/>
      <c r="H26" s="32"/>
      <c r="I26" s="32"/>
      <c r="J26" s="32"/>
      <c r="K26" s="32"/>
      <c r="L26" s="32"/>
      <c r="M26" s="32"/>
      <c r="N26" s="3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0.5" customHeight="1">
      <c r="A27" s="1"/>
      <c r="B27" s="19" t="s">
        <v>9</v>
      </c>
      <c r="C27" s="1"/>
      <c r="D27" s="35">
        <v>0.0</v>
      </c>
      <c r="E27" s="21">
        <f t="shared" ref="E27:E34" si="4">D27*$C$26</f>
        <v>0</v>
      </c>
      <c r="F27" s="36"/>
      <c r="G27" s="1"/>
      <c r="H27" s="23"/>
      <c r="I27" s="23"/>
      <c r="J27" s="23"/>
      <c r="K27" s="1"/>
      <c r="L27" s="1"/>
      <c r="M27" s="1"/>
      <c r="N27" s="2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0.5" customHeight="1">
      <c r="A28" s="1"/>
      <c r="B28" s="19" t="str">
        <f t="shared" ref="B28:B34" si="5">B18</f>
        <v>Galvan Capital</v>
      </c>
      <c r="C28" s="1"/>
      <c r="D28" s="35">
        <v>0.8</v>
      </c>
      <c r="E28" s="21">
        <f t="shared" si="4"/>
        <v>0.24</v>
      </c>
      <c r="F28" s="36">
        <f>1750000/4*3</f>
        <v>1312500</v>
      </c>
      <c r="G28" s="1"/>
      <c r="H28" s="23"/>
      <c r="I28" s="23"/>
      <c r="J28" s="23"/>
      <c r="K28" s="1"/>
      <c r="L28" s="1"/>
      <c r="M28" s="1"/>
      <c r="N28" s="2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0.5" customHeight="1">
      <c r="A29" s="1"/>
      <c r="B29" s="19" t="str">
        <f t="shared" si="5"/>
        <v>Partner 3</v>
      </c>
      <c r="C29" s="1"/>
      <c r="D29" s="35">
        <v>0.0</v>
      </c>
      <c r="E29" s="21">
        <f t="shared" si="4"/>
        <v>0</v>
      </c>
      <c r="F29" s="36"/>
      <c r="G29" s="1"/>
      <c r="H29" s="23"/>
      <c r="I29" s="23"/>
      <c r="J29" s="23"/>
      <c r="K29" s="1"/>
      <c r="L29" s="1"/>
      <c r="M29" s="1"/>
      <c r="N29" s="2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0.5" customHeight="1">
      <c r="A30" s="1"/>
      <c r="B30" s="19" t="str">
        <f t="shared" si="5"/>
        <v>Partner</v>
      </c>
      <c r="C30" s="1"/>
      <c r="D30" s="35">
        <v>0.2</v>
      </c>
      <c r="E30" s="21">
        <f t="shared" si="4"/>
        <v>0.06</v>
      </c>
      <c r="F30" s="36">
        <f>1750000/4</f>
        <v>437500</v>
      </c>
      <c r="G30" s="1"/>
      <c r="H30" s="23"/>
      <c r="I30" s="23"/>
      <c r="J30" s="23"/>
      <c r="K30" s="1"/>
      <c r="L30" s="1"/>
      <c r="M30" s="1"/>
      <c r="N30" s="2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0.5" customHeight="1">
      <c r="A31" s="1"/>
      <c r="B31" s="19" t="str">
        <f t="shared" si="5"/>
        <v>Partner 5</v>
      </c>
      <c r="C31" s="1"/>
      <c r="D31" s="35">
        <v>0.0</v>
      </c>
      <c r="E31" s="21">
        <f t="shared" si="4"/>
        <v>0</v>
      </c>
      <c r="F31" s="36"/>
      <c r="G31" s="1"/>
      <c r="H31" s="23"/>
      <c r="I31" s="23"/>
      <c r="J31" s="23"/>
      <c r="K31" s="1"/>
      <c r="L31" s="1"/>
      <c r="M31" s="1"/>
      <c r="N31" s="2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0.5" customHeight="1">
      <c r="A32" s="1"/>
      <c r="B32" s="19" t="str">
        <f t="shared" si="5"/>
        <v>Partner 6</v>
      </c>
      <c r="C32" s="1"/>
      <c r="D32" s="35">
        <v>0.0</v>
      </c>
      <c r="E32" s="21">
        <f t="shared" si="4"/>
        <v>0</v>
      </c>
      <c r="F32" s="36"/>
      <c r="G32" s="1"/>
      <c r="H32" s="23"/>
      <c r="I32" s="23"/>
      <c r="J32" s="23"/>
      <c r="K32" s="1"/>
      <c r="L32" s="1"/>
      <c r="M32" s="1"/>
      <c r="N32" s="2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0.5" customHeight="1">
      <c r="A33" s="1"/>
      <c r="B33" s="19" t="str">
        <f t="shared" si="5"/>
        <v>Partner 7</v>
      </c>
      <c r="C33" s="1"/>
      <c r="D33" s="35">
        <v>0.0</v>
      </c>
      <c r="E33" s="21">
        <f t="shared" si="4"/>
        <v>0</v>
      </c>
      <c r="F33" s="36"/>
      <c r="G33" s="1"/>
      <c r="H33" s="23"/>
      <c r="I33" s="23"/>
      <c r="J33" s="23"/>
      <c r="K33" s="1"/>
      <c r="L33" s="1"/>
      <c r="M33" s="1"/>
      <c r="N33" s="2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0.5" customHeight="1">
      <c r="A34" s="1"/>
      <c r="B34" s="19" t="str">
        <f t="shared" si="5"/>
        <v>Partner 8 </v>
      </c>
      <c r="C34" s="1"/>
      <c r="D34" s="35">
        <f>IF($F$35=0,0,F34/$F$35)</f>
        <v>0</v>
      </c>
      <c r="E34" s="21">
        <f t="shared" si="4"/>
        <v>0</v>
      </c>
      <c r="F34" s="36">
        <v>0.0</v>
      </c>
      <c r="G34" s="1"/>
      <c r="H34" s="23"/>
      <c r="I34" s="23"/>
      <c r="J34" s="23"/>
      <c r="K34" s="1"/>
      <c r="L34" s="1"/>
      <c r="M34" s="1"/>
      <c r="N34" s="2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0.5" customHeight="1">
      <c r="A35" s="1"/>
      <c r="B35" s="26" t="s">
        <v>17</v>
      </c>
      <c r="C35" s="1"/>
      <c r="D35" s="27">
        <f>SUM(D27:D34)</f>
        <v>1</v>
      </c>
      <c r="E35" s="21"/>
      <c r="F35" s="37">
        <v>1750000.0</v>
      </c>
      <c r="G35" s="1"/>
      <c r="H35" s="23"/>
      <c r="I35" s="23"/>
      <c r="J35" s="38" t="s">
        <v>20</v>
      </c>
      <c r="K35" s="39">
        <v>1750000.0</v>
      </c>
      <c r="L35" s="1"/>
      <c r="M35" s="1"/>
      <c r="N35" s="2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0.5" customHeight="1">
      <c r="A36" s="1"/>
      <c r="B36" s="28" t="s">
        <v>21</v>
      </c>
      <c r="C36" s="29">
        <v>0.15</v>
      </c>
      <c r="D36" s="40"/>
      <c r="E36" s="31"/>
      <c r="F36" s="32"/>
      <c r="G36" s="32"/>
      <c r="H36" s="32"/>
      <c r="I36" s="32"/>
      <c r="J36" s="32"/>
      <c r="K36" s="32"/>
      <c r="L36" s="32"/>
      <c r="M36" s="32"/>
      <c r="N36" s="3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0.5" customHeight="1">
      <c r="A37" s="1"/>
      <c r="B37" s="19" t="str">
        <f t="shared" ref="B37:B44" si="6">B17</f>
        <v>Partner 1</v>
      </c>
      <c r="C37" s="1"/>
      <c r="D37" s="20">
        <v>0.0</v>
      </c>
      <c r="E37" s="21">
        <f t="shared" ref="E37:E44" si="7">D37*$C$36</f>
        <v>0</v>
      </c>
      <c r="F37" s="22"/>
      <c r="G37" s="1"/>
      <c r="H37" s="23"/>
      <c r="I37" s="23"/>
      <c r="J37" s="23"/>
      <c r="K37" s="1"/>
      <c r="L37" s="1"/>
      <c r="M37" s="1"/>
      <c r="N37" s="2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9" t="str">
        <f t="shared" si="6"/>
        <v>Galvan Capital</v>
      </c>
      <c r="C38" s="1"/>
      <c r="D38" s="20">
        <v>0.5</v>
      </c>
      <c r="E38" s="21">
        <f t="shared" si="7"/>
        <v>0.075</v>
      </c>
      <c r="F38" s="22"/>
      <c r="G38" s="1"/>
      <c r="H38" s="23"/>
      <c r="I38" s="41"/>
      <c r="J38" s="23"/>
      <c r="K38" s="1"/>
      <c r="L38" s="1"/>
      <c r="M38" s="1"/>
      <c r="N38" s="2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9" t="str">
        <f t="shared" si="6"/>
        <v>Partner 3</v>
      </c>
      <c r="C39" s="1"/>
      <c r="D39" s="20">
        <v>0.0</v>
      </c>
      <c r="E39" s="21">
        <f t="shared" si="7"/>
        <v>0</v>
      </c>
      <c r="F39" s="22"/>
      <c r="G39" s="1"/>
      <c r="H39" s="23"/>
      <c r="I39" s="42"/>
      <c r="J39" s="23"/>
      <c r="K39" s="1"/>
      <c r="L39" s="1"/>
      <c r="M39" s="1"/>
      <c r="N39" s="2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9" t="str">
        <f t="shared" si="6"/>
        <v>Partner</v>
      </c>
      <c r="C40" s="1"/>
      <c r="D40" s="20">
        <v>0.5</v>
      </c>
      <c r="E40" s="21">
        <f t="shared" si="7"/>
        <v>0.075</v>
      </c>
      <c r="F40" s="22"/>
      <c r="G40" s="1"/>
      <c r="H40" s="23"/>
      <c r="I40" s="42"/>
      <c r="J40" s="23"/>
      <c r="K40" s="1"/>
      <c r="L40" s="1"/>
      <c r="M40" s="1"/>
      <c r="N40" s="2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 outlineLevel="1">
      <c r="A41" s="1"/>
      <c r="B41" s="19" t="str">
        <f t="shared" si="6"/>
        <v>Partner 5</v>
      </c>
      <c r="C41" s="1"/>
      <c r="D41" s="20">
        <v>0.0</v>
      </c>
      <c r="E41" s="21">
        <f t="shared" si="7"/>
        <v>0</v>
      </c>
      <c r="F41" s="22"/>
      <c r="G41" s="1"/>
      <c r="H41" s="23"/>
      <c r="I41" s="42"/>
      <c r="J41" s="23"/>
      <c r="K41" s="1"/>
      <c r="L41" s="1"/>
      <c r="M41" s="1"/>
      <c r="N41" s="2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 outlineLevel="1">
      <c r="A42" s="1"/>
      <c r="B42" s="19" t="str">
        <f t="shared" si="6"/>
        <v>Partner 6</v>
      </c>
      <c r="C42" s="1"/>
      <c r="D42" s="20">
        <v>0.0</v>
      </c>
      <c r="E42" s="21">
        <f t="shared" si="7"/>
        <v>0</v>
      </c>
      <c r="F42" s="22"/>
      <c r="G42" s="1"/>
      <c r="H42" s="23"/>
      <c r="I42" s="42"/>
      <c r="J42" s="23"/>
      <c r="K42" s="1"/>
      <c r="L42" s="1"/>
      <c r="M42" s="1"/>
      <c r="N42" s="2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 outlineLevel="1">
      <c r="A43" s="1"/>
      <c r="B43" s="19" t="str">
        <f t="shared" si="6"/>
        <v>Partner 7</v>
      </c>
      <c r="C43" s="1"/>
      <c r="D43" s="20">
        <v>0.0</v>
      </c>
      <c r="E43" s="21">
        <f t="shared" si="7"/>
        <v>0</v>
      </c>
      <c r="F43" s="22"/>
      <c r="G43" s="1"/>
      <c r="H43" s="23"/>
      <c r="I43" s="42"/>
      <c r="J43" s="23"/>
      <c r="K43" s="1"/>
      <c r="L43" s="1"/>
      <c r="M43" s="1"/>
      <c r="N43" s="2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 outlineLevel="1">
      <c r="A44" s="1"/>
      <c r="B44" s="19" t="str">
        <f t="shared" si="6"/>
        <v>Partner 8 </v>
      </c>
      <c r="C44" s="1"/>
      <c r="D44" s="20">
        <v>0.0</v>
      </c>
      <c r="E44" s="21">
        <f t="shared" si="7"/>
        <v>0</v>
      </c>
      <c r="F44" s="22"/>
      <c r="G44" s="1"/>
      <c r="H44" s="23"/>
      <c r="I44" s="42"/>
      <c r="J44" s="23"/>
      <c r="K44" s="1"/>
      <c r="L44" s="1"/>
      <c r="M44" s="1"/>
      <c r="N44" s="2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0.5" customHeight="1">
      <c r="A45" s="1"/>
      <c r="B45" s="26" t="s">
        <v>17</v>
      </c>
      <c r="C45" s="1"/>
      <c r="D45" s="27">
        <f>SUM(D37:D44)</f>
        <v>1</v>
      </c>
      <c r="E45" s="21"/>
      <c r="F45" s="22"/>
      <c r="G45" s="1"/>
      <c r="H45" s="23"/>
      <c r="I45" s="23"/>
      <c r="J45" s="23"/>
      <c r="K45" s="1"/>
      <c r="L45" s="1"/>
      <c r="M45" s="1"/>
      <c r="N45" s="2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0.5" customHeight="1">
      <c r="A46" s="1"/>
      <c r="B46" s="28" t="s">
        <v>22</v>
      </c>
      <c r="C46" s="29">
        <v>0.3</v>
      </c>
      <c r="D46" s="40"/>
      <c r="E46" s="31"/>
      <c r="F46" s="32"/>
      <c r="G46" s="32"/>
      <c r="H46" s="32"/>
      <c r="I46" s="32"/>
      <c r="J46" s="32"/>
      <c r="K46" s="32"/>
      <c r="L46" s="32"/>
      <c r="M46" s="32"/>
      <c r="N46" s="3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0.5" customHeight="1">
      <c r="A47" s="1"/>
      <c r="B47" s="19" t="str">
        <f t="shared" ref="B47:B48" si="8">B37</f>
        <v>Partner 1</v>
      </c>
      <c r="C47" s="1"/>
      <c r="D47" s="20">
        <v>0.0</v>
      </c>
      <c r="E47" s="21">
        <f t="shared" ref="E47:E54" si="9">D47*$C$46</f>
        <v>0</v>
      </c>
      <c r="F47" s="22"/>
      <c r="G47" s="1"/>
      <c r="H47" s="23"/>
      <c r="I47" s="23"/>
      <c r="J47" s="23"/>
      <c r="K47" s="1"/>
      <c r="L47" s="1"/>
      <c r="M47" s="1"/>
      <c r="N47" s="2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9" t="str">
        <f t="shared" si="8"/>
        <v>Galvan Capital</v>
      </c>
      <c r="C48" s="1"/>
      <c r="D48" s="20">
        <v>0.5</v>
      </c>
      <c r="E48" s="21">
        <f t="shared" si="9"/>
        <v>0.15</v>
      </c>
      <c r="F48" s="22"/>
      <c r="G48" s="1"/>
      <c r="H48" s="23"/>
      <c r="I48" s="23"/>
      <c r="J48" s="23"/>
      <c r="K48" s="1"/>
      <c r="L48" s="1"/>
      <c r="M48" s="1"/>
      <c r="N48" s="2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9" t="s">
        <v>23</v>
      </c>
      <c r="C49" s="1"/>
      <c r="D49" s="20">
        <v>0.0</v>
      </c>
      <c r="E49" s="21">
        <f t="shared" si="9"/>
        <v>0</v>
      </c>
      <c r="F49" s="22"/>
      <c r="G49" s="1"/>
      <c r="H49" s="23"/>
      <c r="I49" s="23"/>
      <c r="J49" s="23"/>
      <c r="K49" s="1"/>
      <c r="L49" s="1"/>
      <c r="M49" s="1"/>
      <c r="N49" s="2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9" t="str">
        <f t="shared" ref="B50:B54" si="10">B40</f>
        <v>Partner</v>
      </c>
      <c r="C50" s="1"/>
      <c r="D50" s="20">
        <v>0.5</v>
      </c>
      <c r="E50" s="21">
        <f t="shared" si="9"/>
        <v>0.15</v>
      </c>
      <c r="F50" s="22"/>
      <c r="G50" s="1"/>
      <c r="H50" s="23"/>
      <c r="I50" s="23"/>
      <c r="J50" s="23"/>
      <c r="K50" s="1"/>
      <c r="L50" s="1"/>
      <c r="M50" s="1"/>
      <c r="N50" s="2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 outlineLevel="1">
      <c r="A51" s="1"/>
      <c r="B51" s="19" t="str">
        <f t="shared" si="10"/>
        <v>Partner 5</v>
      </c>
      <c r="C51" s="1"/>
      <c r="D51" s="20">
        <v>0.0</v>
      </c>
      <c r="E51" s="21">
        <f t="shared" si="9"/>
        <v>0</v>
      </c>
      <c r="F51" s="22"/>
      <c r="G51" s="1"/>
      <c r="H51" s="23"/>
      <c r="I51" s="23"/>
      <c r="J51" s="23"/>
      <c r="K51" s="1"/>
      <c r="L51" s="1"/>
      <c r="M51" s="1"/>
      <c r="N51" s="2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 outlineLevel="1">
      <c r="A52" s="1"/>
      <c r="B52" s="19" t="str">
        <f t="shared" si="10"/>
        <v>Partner 6</v>
      </c>
      <c r="C52" s="1"/>
      <c r="D52" s="20">
        <v>0.0</v>
      </c>
      <c r="E52" s="21">
        <f t="shared" si="9"/>
        <v>0</v>
      </c>
      <c r="F52" s="22"/>
      <c r="G52" s="1"/>
      <c r="H52" s="23"/>
      <c r="I52" s="23"/>
      <c r="J52" s="23"/>
      <c r="K52" s="1"/>
      <c r="L52" s="1"/>
      <c r="M52" s="1"/>
      <c r="N52" s="2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 outlineLevel="1">
      <c r="A53" s="1"/>
      <c r="B53" s="19" t="str">
        <f t="shared" si="10"/>
        <v>Partner 7</v>
      </c>
      <c r="C53" s="1"/>
      <c r="D53" s="20">
        <v>0.0</v>
      </c>
      <c r="E53" s="21">
        <f t="shared" si="9"/>
        <v>0</v>
      </c>
      <c r="F53" s="22"/>
      <c r="G53" s="1"/>
      <c r="H53" s="23"/>
      <c r="I53" s="23"/>
      <c r="J53" s="23"/>
      <c r="K53" s="1"/>
      <c r="L53" s="1"/>
      <c r="M53" s="1"/>
      <c r="N53" s="2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 outlineLevel="1">
      <c r="A54" s="1"/>
      <c r="B54" s="19" t="str">
        <f t="shared" si="10"/>
        <v>Partner 8 </v>
      </c>
      <c r="C54" s="1"/>
      <c r="D54" s="20">
        <v>0.0</v>
      </c>
      <c r="E54" s="21">
        <f t="shared" si="9"/>
        <v>0</v>
      </c>
      <c r="F54" s="22"/>
      <c r="G54" s="1"/>
      <c r="H54" s="23"/>
      <c r="I54" s="23"/>
      <c r="J54" s="23"/>
      <c r="K54" s="1"/>
      <c r="L54" s="1"/>
      <c r="M54" s="1"/>
      <c r="N54" s="2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0.5" customHeight="1">
      <c r="A55" s="1"/>
      <c r="B55" s="26" t="s">
        <v>17</v>
      </c>
      <c r="C55" s="1"/>
      <c r="D55" s="27">
        <f>SUM(D47:D54)</f>
        <v>1</v>
      </c>
      <c r="E55" s="21"/>
      <c r="F55" s="22"/>
      <c r="G55" s="1"/>
      <c r="H55" s="23"/>
      <c r="I55" s="23"/>
      <c r="J55" s="23"/>
      <c r="K55" s="1"/>
      <c r="L55" s="1"/>
      <c r="M55" s="1"/>
      <c r="N55" s="2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0.5" customHeight="1">
      <c r="A56" s="1"/>
      <c r="B56" s="28" t="s">
        <v>24</v>
      </c>
      <c r="C56" s="29">
        <v>0.0</v>
      </c>
      <c r="D56" s="40"/>
      <c r="E56" s="31"/>
      <c r="F56" s="32"/>
      <c r="G56" s="32"/>
      <c r="H56" s="32"/>
      <c r="I56" s="32"/>
      <c r="J56" s="32"/>
      <c r="K56" s="32"/>
      <c r="L56" s="32"/>
      <c r="M56" s="32"/>
      <c r="N56" s="3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0.5" customHeight="1">
      <c r="A57" s="1"/>
      <c r="B57" s="19" t="str">
        <f t="shared" ref="B57:B64" si="11">B47</f>
        <v>Partner 1</v>
      </c>
      <c r="C57" s="1"/>
      <c r="D57" s="20">
        <v>0.0</v>
      </c>
      <c r="E57" s="21">
        <f t="shared" ref="E57:E64" si="12">D57*$C$56</f>
        <v>0</v>
      </c>
      <c r="F57" s="22"/>
      <c r="G57" s="1"/>
      <c r="H57" s="23"/>
      <c r="I57" s="23"/>
      <c r="J57" s="23"/>
      <c r="K57" s="1"/>
      <c r="L57" s="1"/>
      <c r="M57" s="1"/>
      <c r="N57" s="2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9" t="str">
        <f t="shared" si="11"/>
        <v>Galvan Capital</v>
      </c>
      <c r="C58" s="1"/>
      <c r="D58" s="20">
        <v>0.0</v>
      </c>
      <c r="E58" s="21">
        <f t="shared" si="12"/>
        <v>0</v>
      </c>
      <c r="F58" s="22"/>
      <c r="G58" s="1"/>
      <c r="H58" s="23"/>
      <c r="I58" s="23"/>
      <c r="J58" s="23"/>
      <c r="K58" s="1"/>
      <c r="L58" s="1"/>
      <c r="M58" s="1"/>
      <c r="N58" s="2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9" t="str">
        <f t="shared" si="11"/>
        <v>partner</v>
      </c>
      <c r="C59" s="1"/>
      <c r="D59" s="20">
        <v>0.0</v>
      </c>
      <c r="E59" s="21">
        <f t="shared" si="12"/>
        <v>0</v>
      </c>
      <c r="F59" s="22"/>
      <c r="G59" s="1"/>
      <c r="H59" s="23"/>
      <c r="I59" s="23"/>
      <c r="J59" s="23"/>
      <c r="K59" s="1"/>
      <c r="L59" s="1"/>
      <c r="M59" s="1"/>
      <c r="N59" s="2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9" t="str">
        <f t="shared" si="11"/>
        <v>Partner</v>
      </c>
      <c r="C60" s="1"/>
      <c r="D60" s="20">
        <v>0.0</v>
      </c>
      <c r="E60" s="21">
        <f t="shared" si="12"/>
        <v>0</v>
      </c>
      <c r="F60" s="22"/>
      <c r="G60" s="1"/>
      <c r="H60" s="23"/>
      <c r="I60" s="23"/>
      <c r="J60" s="23"/>
      <c r="K60" s="1"/>
      <c r="L60" s="1"/>
      <c r="M60" s="1"/>
      <c r="N60" s="2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 outlineLevel="1">
      <c r="A61" s="1"/>
      <c r="B61" s="19" t="str">
        <f t="shared" si="11"/>
        <v>Partner 5</v>
      </c>
      <c r="C61" s="1"/>
      <c r="D61" s="20">
        <v>0.0</v>
      </c>
      <c r="E61" s="21">
        <f t="shared" si="12"/>
        <v>0</v>
      </c>
      <c r="F61" s="22"/>
      <c r="G61" s="1"/>
      <c r="H61" s="23"/>
      <c r="I61" s="23"/>
      <c r="J61" s="23"/>
      <c r="K61" s="1"/>
      <c r="L61" s="1"/>
      <c r="M61" s="1"/>
      <c r="N61" s="2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 outlineLevel="1">
      <c r="A62" s="1"/>
      <c r="B62" s="19" t="str">
        <f t="shared" si="11"/>
        <v>Partner 6</v>
      </c>
      <c r="C62" s="1"/>
      <c r="D62" s="20">
        <v>0.0</v>
      </c>
      <c r="E62" s="21">
        <f t="shared" si="12"/>
        <v>0</v>
      </c>
      <c r="F62" s="22"/>
      <c r="G62" s="1"/>
      <c r="H62" s="23"/>
      <c r="I62" s="23"/>
      <c r="J62" s="23"/>
      <c r="K62" s="1"/>
      <c r="L62" s="1"/>
      <c r="M62" s="1"/>
      <c r="N62" s="2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 outlineLevel="1">
      <c r="A63" s="1"/>
      <c r="B63" s="19" t="str">
        <f t="shared" si="11"/>
        <v>Partner 7</v>
      </c>
      <c r="C63" s="1"/>
      <c r="D63" s="20">
        <v>0.0</v>
      </c>
      <c r="E63" s="21">
        <f t="shared" si="12"/>
        <v>0</v>
      </c>
      <c r="F63" s="22"/>
      <c r="G63" s="1"/>
      <c r="H63" s="23"/>
      <c r="I63" s="23"/>
      <c r="J63" s="23"/>
      <c r="K63" s="1"/>
      <c r="L63" s="1"/>
      <c r="M63" s="1"/>
      <c r="N63" s="2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 outlineLevel="1">
      <c r="A64" s="1"/>
      <c r="B64" s="19" t="str">
        <f t="shared" si="11"/>
        <v>Partner 8 </v>
      </c>
      <c r="C64" s="1"/>
      <c r="D64" s="20">
        <v>0.0</v>
      </c>
      <c r="E64" s="21">
        <f t="shared" si="12"/>
        <v>0</v>
      </c>
      <c r="F64" s="22"/>
      <c r="G64" s="1"/>
      <c r="H64" s="23"/>
      <c r="I64" s="23"/>
      <c r="J64" s="23"/>
      <c r="K64" s="1"/>
      <c r="L64" s="1"/>
      <c r="M64" s="1"/>
      <c r="N64" s="2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0.5" customHeight="1">
      <c r="A65" s="1"/>
      <c r="B65" s="26" t="s">
        <v>17</v>
      </c>
      <c r="C65" s="1"/>
      <c r="D65" s="27">
        <f>SUM(D57:D64)</f>
        <v>0</v>
      </c>
      <c r="E65" s="21"/>
      <c r="F65" s="22"/>
      <c r="G65" s="1"/>
      <c r="H65" s="23"/>
      <c r="I65" s="23"/>
      <c r="J65" s="23"/>
      <c r="K65" s="1"/>
      <c r="L65" s="1"/>
      <c r="M65" s="1"/>
      <c r="N65" s="2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0.5" customHeight="1">
      <c r="A66" s="1"/>
      <c r="B66" s="43" t="s">
        <v>25</v>
      </c>
      <c r="C66" s="44">
        <f>SUM(C6:C65)</f>
        <v>1</v>
      </c>
      <c r="D66" s="45"/>
      <c r="E66" s="44">
        <f>SUM(E6:E65)</f>
        <v>1</v>
      </c>
      <c r="F66" s="46"/>
      <c r="G66" s="46"/>
      <c r="H66" s="46"/>
      <c r="I66" s="46"/>
      <c r="J66" s="46"/>
      <c r="K66" s="46"/>
      <c r="L66" s="46"/>
      <c r="M66" s="46"/>
      <c r="N66" s="4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0.5" customHeight="1">
      <c r="A67" s="1"/>
      <c r="B67" s="48"/>
      <c r="C67" s="49"/>
      <c r="D67" s="50"/>
      <c r="E67" s="51" t="s">
        <v>6</v>
      </c>
      <c r="F67" s="52" t="s">
        <v>26</v>
      </c>
      <c r="G67" s="53"/>
      <c r="H67" s="53"/>
      <c r="I67" s="53"/>
      <c r="J67" s="53"/>
      <c r="K67" s="53"/>
      <c r="L67" s="53"/>
      <c r="M67" s="53"/>
      <c r="N67" s="54"/>
      <c r="O67" s="55"/>
      <c r="P67" s="5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0.5" customHeight="1">
      <c r="A68" s="1"/>
      <c r="B68" s="56" t="str">
        <f t="shared" ref="B68:B69" si="13">B47</f>
        <v>Partner 1</v>
      </c>
      <c r="C68" s="57"/>
      <c r="D68" s="57"/>
      <c r="E68" s="58">
        <f t="shared" ref="E68:E69" si="14">SUMIF(B$7:B$64,B68,E$7:E$64)</f>
        <v>0</v>
      </c>
      <c r="F68" s="58">
        <f>F3*E68</f>
        <v>0</v>
      </c>
      <c r="G68" s="57"/>
      <c r="H68" s="57"/>
      <c r="I68" s="57"/>
      <c r="J68" s="57"/>
      <c r="K68" s="57"/>
      <c r="L68" s="57"/>
      <c r="M68" s="57"/>
      <c r="N68" s="59"/>
      <c r="O68" s="60"/>
      <c r="P68" s="6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0.5" customHeight="1">
      <c r="A69" s="1"/>
      <c r="B69" s="56" t="str">
        <f t="shared" si="13"/>
        <v>Galvan Capital</v>
      </c>
      <c r="C69" s="57"/>
      <c r="D69" s="57"/>
      <c r="E69" s="58">
        <f t="shared" si="14"/>
        <v>0.54</v>
      </c>
      <c r="F69" s="58">
        <f>F3*E69</f>
        <v>0.27</v>
      </c>
      <c r="G69" s="57"/>
      <c r="H69" s="57"/>
      <c r="I69" s="57"/>
      <c r="J69" s="57"/>
      <c r="K69" s="57"/>
      <c r="L69" s="57"/>
      <c r="M69" s="57"/>
      <c r="N69" s="59"/>
      <c r="O69" s="60"/>
      <c r="P69" s="6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0.5" customHeight="1">
      <c r="A70" s="1"/>
      <c r="B70" s="56" t="s">
        <v>11</v>
      </c>
      <c r="C70" s="57"/>
      <c r="D70" s="57"/>
      <c r="E70" s="58">
        <v>0.0</v>
      </c>
      <c r="F70" s="58">
        <v>0.0</v>
      </c>
      <c r="G70" s="57"/>
      <c r="H70" s="57"/>
      <c r="I70" s="57"/>
      <c r="J70" s="57"/>
      <c r="K70" s="57"/>
      <c r="L70" s="57"/>
      <c r="M70" s="57"/>
      <c r="N70" s="59"/>
      <c r="O70" s="60"/>
      <c r="P70" s="6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0.5" customHeight="1">
      <c r="A71" s="1"/>
      <c r="B71" s="56" t="str">
        <f>B50</f>
        <v>Partner</v>
      </c>
      <c r="C71" s="57"/>
      <c r="D71" s="57"/>
      <c r="E71" s="58">
        <f t="shared" ref="E71:E73" si="15">SUMIF(B$7:B$64,B71,E$7:E$64)</f>
        <v>0.46</v>
      </c>
      <c r="F71" s="58">
        <f>F3*E71</f>
        <v>0.23</v>
      </c>
      <c r="G71" s="57"/>
      <c r="H71" s="57"/>
      <c r="I71" s="57"/>
      <c r="J71" s="57"/>
      <c r="K71" s="57"/>
      <c r="L71" s="57"/>
      <c r="M71" s="57"/>
      <c r="N71" s="59"/>
      <c r="O71" s="60"/>
      <c r="P71" s="6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0.5" customHeight="1">
      <c r="A72" s="1"/>
      <c r="B72" s="56" t="s">
        <v>13</v>
      </c>
      <c r="C72" s="57"/>
      <c r="D72" s="57"/>
      <c r="E72" s="58">
        <f t="shared" si="15"/>
        <v>0</v>
      </c>
      <c r="F72" s="58">
        <f>F3*E72</f>
        <v>0</v>
      </c>
      <c r="G72" s="57"/>
      <c r="H72" s="57"/>
      <c r="I72" s="57"/>
      <c r="J72" s="57"/>
      <c r="K72" s="57"/>
      <c r="L72" s="57"/>
      <c r="M72" s="57"/>
      <c r="N72" s="59"/>
      <c r="O72" s="60"/>
      <c r="P72" s="6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0.5" customHeight="1">
      <c r="A73" s="1"/>
      <c r="B73" s="56" t="s">
        <v>14</v>
      </c>
      <c r="C73" s="57"/>
      <c r="D73" s="57"/>
      <c r="E73" s="58">
        <f t="shared" si="15"/>
        <v>0</v>
      </c>
      <c r="F73" s="58">
        <f>F3*E73</f>
        <v>0</v>
      </c>
      <c r="G73" s="57"/>
      <c r="H73" s="57"/>
      <c r="I73" s="57"/>
      <c r="J73" s="57"/>
      <c r="K73" s="57"/>
      <c r="L73" s="57"/>
      <c r="M73" s="57"/>
      <c r="N73" s="59"/>
      <c r="O73" s="60"/>
      <c r="P73" s="6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0.5" customHeight="1">
      <c r="A74" s="1"/>
      <c r="B74" s="56" t="s">
        <v>15</v>
      </c>
      <c r="C74" s="57"/>
      <c r="D74" s="57"/>
      <c r="E74" s="58">
        <v>0.0</v>
      </c>
      <c r="F74" s="58">
        <f>F3*E74</f>
        <v>0</v>
      </c>
      <c r="G74" s="57"/>
      <c r="H74" s="57"/>
      <c r="I74" s="57"/>
      <c r="J74" s="57"/>
      <c r="K74" s="57"/>
      <c r="L74" s="57"/>
      <c r="M74" s="57"/>
      <c r="N74" s="59"/>
      <c r="O74" s="60"/>
      <c r="P74" s="6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0.5" customHeight="1" collapsed="1">
      <c r="A75" s="1"/>
      <c r="B75" s="56" t="str">
        <f>B54</f>
        <v>Partner 8 </v>
      </c>
      <c r="C75" s="57"/>
      <c r="D75" s="57"/>
      <c r="E75" s="58">
        <f>SUMIF(B$7:B$64,B75,E$7:E$64)</f>
        <v>0</v>
      </c>
      <c r="F75" s="58">
        <f>F3*E75</f>
        <v>0</v>
      </c>
      <c r="G75" s="57"/>
      <c r="H75" s="57"/>
      <c r="I75" s="57"/>
      <c r="J75" s="57"/>
      <c r="K75" s="57"/>
      <c r="L75" s="57"/>
      <c r="M75" s="57"/>
      <c r="N75" s="59"/>
      <c r="O75" s="55"/>
      <c r="P75" s="6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0.5" hidden="1" customHeight="1" outlineLevel="1">
      <c r="A76" s="1"/>
      <c r="B76" s="56" t="str">
        <f t="shared" ref="B76:B79" si="16">B51</f>
        <v>Partner 5</v>
      </c>
      <c r="C76" s="57"/>
      <c r="D76" s="57"/>
      <c r="E76" s="58" t="str">
        <f t="shared" ref="E76:E79" si="17">#REF!+#REF!+#REF!+E41+E51+E61</f>
        <v>#REF!</v>
      </c>
      <c r="F76" s="63">
        <v>0.0</v>
      </c>
      <c r="G76" s="57"/>
      <c r="H76" s="57"/>
      <c r="I76" s="57"/>
      <c r="J76" s="57"/>
      <c r="K76" s="57"/>
      <c r="L76" s="57"/>
      <c r="M76" s="57"/>
      <c r="N76" s="59"/>
      <c r="O76" s="55"/>
      <c r="P76" s="6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0.5" hidden="1" customHeight="1" outlineLevel="1">
      <c r="A77" s="1"/>
      <c r="B77" s="56" t="str">
        <f t="shared" si="16"/>
        <v>Partner 6</v>
      </c>
      <c r="C77" s="57"/>
      <c r="D77" s="57"/>
      <c r="E77" s="58" t="str">
        <f t="shared" si="17"/>
        <v>#REF!</v>
      </c>
      <c r="F77" s="63">
        <v>0.0</v>
      </c>
      <c r="G77" s="57"/>
      <c r="H77" s="57"/>
      <c r="I77" s="57"/>
      <c r="J77" s="57"/>
      <c r="K77" s="57"/>
      <c r="L77" s="57"/>
      <c r="M77" s="57"/>
      <c r="N77" s="59"/>
      <c r="O77" s="55"/>
      <c r="P77" s="6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0.5" hidden="1" customHeight="1" outlineLevel="1">
      <c r="A78" s="1"/>
      <c r="B78" s="56" t="str">
        <f t="shared" si="16"/>
        <v>Partner 7</v>
      </c>
      <c r="C78" s="57"/>
      <c r="D78" s="57"/>
      <c r="E78" s="58" t="str">
        <f t="shared" si="17"/>
        <v>#REF!</v>
      </c>
      <c r="F78" s="63">
        <v>0.0</v>
      </c>
      <c r="G78" s="57"/>
      <c r="H78" s="57"/>
      <c r="I78" s="57"/>
      <c r="J78" s="57"/>
      <c r="K78" s="57"/>
      <c r="L78" s="57"/>
      <c r="M78" s="57"/>
      <c r="N78" s="59"/>
      <c r="O78" s="55"/>
      <c r="P78" s="6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0.5" hidden="1" customHeight="1" outlineLevel="1">
      <c r="A79" s="1"/>
      <c r="B79" s="56" t="str">
        <f t="shared" si="16"/>
        <v>Partner 8 </v>
      </c>
      <c r="C79" s="57"/>
      <c r="D79" s="57"/>
      <c r="E79" s="58" t="str">
        <f t="shared" si="17"/>
        <v>#REF!</v>
      </c>
      <c r="F79" s="63">
        <v>0.0</v>
      </c>
      <c r="G79" s="57"/>
      <c r="H79" s="57"/>
      <c r="I79" s="57"/>
      <c r="J79" s="57"/>
      <c r="K79" s="57"/>
      <c r="L79" s="57"/>
      <c r="M79" s="57"/>
      <c r="N79" s="59"/>
      <c r="O79" s="55"/>
      <c r="P79" s="6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0.5" customHeight="1">
      <c r="A80" s="1"/>
      <c r="B80" s="64"/>
      <c r="C80" s="65"/>
      <c r="D80" s="65"/>
      <c r="E80" s="66">
        <f t="shared" ref="E80:F80" si="18">SUM(E68:E75)</f>
        <v>1</v>
      </c>
      <c r="F80" s="67">
        <f t="shared" si="18"/>
        <v>0.5</v>
      </c>
      <c r="G80" s="65"/>
      <c r="H80" s="65"/>
      <c r="I80" s="65"/>
      <c r="J80" s="65"/>
      <c r="K80" s="65"/>
      <c r="L80" s="65"/>
      <c r="M80" s="65"/>
      <c r="N80" s="68"/>
      <c r="O80" s="60"/>
      <c r="P80" s="6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0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0.5" customHeight="1">
      <c r="A82" s="1"/>
      <c r="B82" s="1"/>
      <c r="C82" s="1"/>
      <c r="D82" s="1"/>
      <c r="E82" s="1" t="s">
        <v>27</v>
      </c>
      <c r="F82" s="69">
        <v>200000.0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3"/>
      <c r="T82" s="3"/>
      <c r="U82" s="3"/>
      <c r="V82" s="3"/>
      <c r="W82" s="3"/>
      <c r="X82" s="3"/>
      <c r="Y82" s="3"/>
      <c r="Z82" s="3"/>
    </row>
    <row r="83" ht="10.5" customHeight="1">
      <c r="A83" s="1"/>
      <c r="B83" s="70"/>
      <c r="C83" s="1"/>
      <c r="D83" s="1"/>
      <c r="E83" s="1"/>
      <c r="F83" s="6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0.5" customHeight="1">
      <c r="A84" s="1"/>
      <c r="B84" s="7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0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3"/>
      <c r="T85" s="3"/>
      <c r="U85" s="3"/>
      <c r="V85" s="3"/>
      <c r="W85" s="3"/>
      <c r="X85" s="3"/>
      <c r="Y85" s="3"/>
      <c r="Z85" s="3"/>
    </row>
    <row r="86" ht="10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"/>
      <c r="T86" s="3"/>
      <c r="U86" s="3"/>
      <c r="V86" s="3"/>
      <c r="W86" s="3"/>
      <c r="X86" s="3"/>
      <c r="Y86" s="3"/>
      <c r="Z86" s="3"/>
    </row>
    <row r="87" ht="10.5" customHeight="1">
      <c r="A87" s="1"/>
      <c r="B87" s="1"/>
      <c r="C87" s="1"/>
      <c r="D87" s="1"/>
      <c r="E87" s="1"/>
      <c r="F87" s="1"/>
      <c r="G87" s="7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3"/>
      <c r="T87" s="3"/>
      <c r="U87" s="3"/>
      <c r="V87" s="3"/>
      <c r="W87" s="3"/>
      <c r="X87" s="3"/>
      <c r="Y87" s="3"/>
      <c r="Z87" s="3"/>
    </row>
    <row r="88" ht="10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"/>
      <c r="T88" s="3"/>
      <c r="U88" s="3"/>
      <c r="V88" s="3"/>
      <c r="W88" s="3"/>
      <c r="X88" s="3"/>
      <c r="Y88" s="3"/>
      <c r="Z88" s="3"/>
    </row>
    <row r="89" ht="10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"/>
      <c r="T89" s="3"/>
      <c r="U89" s="3"/>
      <c r="V89" s="3"/>
      <c r="W89" s="3"/>
      <c r="X89" s="3"/>
      <c r="Y89" s="3"/>
      <c r="Z89" s="3"/>
    </row>
    <row r="90" ht="10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"/>
      <c r="T90" s="3"/>
      <c r="U90" s="3"/>
      <c r="V90" s="3"/>
      <c r="W90" s="3"/>
      <c r="X90" s="3"/>
      <c r="Y90" s="3"/>
      <c r="Z90" s="3"/>
    </row>
    <row r="91" ht="10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3"/>
      <c r="T91" s="3"/>
      <c r="U91" s="3"/>
      <c r="V91" s="3"/>
      <c r="W91" s="3"/>
      <c r="X91" s="3"/>
      <c r="Y91" s="3"/>
      <c r="Z91" s="3"/>
    </row>
    <row r="92" ht="10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3"/>
      <c r="T92" s="3"/>
      <c r="U92" s="3"/>
      <c r="V92" s="3"/>
      <c r="W92" s="3"/>
      <c r="X92" s="3"/>
      <c r="Y92" s="3"/>
      <c r="Z92" s="3"/>
    </row>
    <row r="93" ht="10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3"/>
      <c r="T93" s="3"/>
      <c r="U93" s="3"/>
      <c r="V93" s="3"/>
      <c r="W93" s="3"/>
      <c r="X93" s="3"/>
      <c r="Y93" s="3"/>
      <c r="Z93" s="3"/>
    </row>
    <row r="94" ht="10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3"/>
      <c r="T94" s="3"/>
      <c r="U94" s="3"/>
      <c r="V94" s="3"/>
      <c r="W94" s="3"/>
      <c r="X94" s="3"/>
      <c r="Y94" s="3"/>
      <c r="Z94" s="3"/>
    </row>
    <row r="95" ht="10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3"/>
      <c r="T95" s="3"/>
      <c r="U95" s="3"/>
      <c r="V95" s="3"/>
      <c r="W95" s="3"/>
      <c r="X95" s="3"/>
      <c r="Y95" s="3"/>
      <c r="Z95" s="3"/>
    </row>
    <row r="96" ht="10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3"/>
      <c r="T96" s="3"/>
      <c r="U96" s="3"/>
      <c r="V96" s="3"/>
      <c r="W96" s="3"/>
      <c r="X96" s="3"/>
      <c r="Y96" s="3"/>
      <c r="Z96" s="3"/>
    </row>
    <row r="97" ht="10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3"/>
      <c r="T97" s="3"/>
      <c r="U97" s="3"/>
      <c r="V97" s="3"/>
      <c r="W97" s="3"/>
      <c r="X97" s="3"/>
      <c r="Y97" s="3"/>
      <c r="Z97" s="3"/>
    </row>
    <row r="98" ht="10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3"/>
      <c r="T98" s="3"/>
      <c r="U98" s="3"/>
      <c r="V98" s="3"/>
      <c r="W98" s="3"/>
      <c r="X98" s="3"/>
      <c r="Y98" s="3"/>
      <c r="Z98" s="3"/>
    </row>
    <row r="99" ht="10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3"/>
      <c r="T99" s="3"/>
      <c r="U99" s="3"/>
      <c r="V99" s="3"/>
      <c r="W99" s="3"/>
      <c r="X99" s="3"/>
      <c r="Y99" s="3"/>
      <c r="Z99" s="3"/>
    </row>
    <row r="100" ht="10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3"/>
      <c r="T100" s="3"/>
      <c r="U100" s="3"/>
      <c r="V100" s="3"/>
      <c r="W100" s="3"/>
      <c r="X100" s="3"/>
      <c r="Y100" s="3"/>
      <c r="Z100" s="3"/>
    </row>
    <row r="101" ht="10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3"/>
      <c r="T101" s="3"/>
      <c r="U101" s="3"/>
      <c r="V101" s="3"/>
      <c r="W101" s="3"/>
      <c r="X101" s="3"/>
      <c r="Y101" s="3"/>
      <c r="Z101" s="3"/>
    </row>
    <row r="102" ht="10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"/>
      <c r="T102" s="3"/>
      <c r="U102" s="3"/>
      <c r="V102" s="3"/>
      <c r="W102" s="3"/>
      <c r="X102" s="3"/>
      <c r="Y102" s="3"/>
      <c r="Z102" s="3"/>
    </row>
    <row r="103" ht="10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3"/>
      <c r="T103" s="3"/>
      <c r="U103" s="3"/>
      <c r="V103" s="3"/>
      <c r="W103" s="3"/>
      <c r="X103" s="3"/>
      <c r="Y103" s="3"/>
      <c r="Z103" s="3"/>
    </row>
    <row r="104" ht="10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3"/>
      <c r="T104" s="3"/>
      <c r="U104" s="3"/>
      <c r="V104" s="3"/>
      <c r="W104" s="3"/>
      <c r="X104" s="3"/>
      <c r="Y104" s="3"/>
      <c r="Z104" s="3"/>
    </row>
    <row r="105" ht="10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3"/>
      <c r="T105" s="3"/>
      <c r="U105" s="3"/>
      <c r="V105" s="3"/>
      <c r="W105" s="3"/>
      <c r="X105" s="3"/>
      <c r="Y105" s="3"/>
      <c r="Z105" s="3"/>
    </row>
    <row r="106" ht="10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3"/>
      <c r="T106" s="3"/>
      <c r="U106" s="3"/>
      <c r="V106" s="3"/>
      <c r="W106" s="3"/>
      <c r="X106" s="3"/>
      <c r="Y106" s="3"/>
      <c r="Z106" s="3"/>
    </row>
    <row r="107" ht="10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3"/>
      <c r="T107" s="3"/>
      <c r="U107" s="3"/>
      <c r="V107" s="3"/>
      <c r="W107" s="3"/>
      <c r="X107" s="3"/>
      <c r="Y107" s="3"/>
      <c r="Z107" s="3"/>
    </row>
    <row r="108" ht="10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3"/>
      <c r="T108" s="3"/>
      <c r="U108" s="3"/>
      <c r="V108" s="3"/>
      <c r="W108" s="3"/>
      <c r="X108" s="3"/>
      <c r="Y108" s="3"/>
      <c r="Z108" s="3"/>
    </row>
    <row r="109" ht="10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3"/>
      <c r="T109" s="3"/>
      <c r="U109" s="3"/>
      <c r="V109" s="3"/>
      <c r="W109" s="3"/>
      <c r="X109" s="3"/>
      <c r="Y109" s="3"/>
      <c r="Z109" s="3"/>
    </row>
    <row r="110" ht="10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3"/>
      <c r="T110" s="3"/>
      <c r="U110" s="3"/>
      <c r="V110" s="3"/>
      <c r="W110" s="3"/>
      <c r="X110" s="3"/>
      <c r="Y110" s="3"/>
      <c r="Z110" s="3"/>
    </row>
    <row r="111" ht="10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3"/>
      <c r="T111" s="3"/>
      <c r="U111" s="3"/>
      <c r="V111" s="3"/>
      <c r="W111" s="3"/>
      <c r="X111" s="3"/>
      <c r="Y111" s="3"/>
      <c r="Z111" s="3"/>
    </row>
    <row r="112" ht="10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3"/>
      <c r="T112" s="3"/>
      <c r="U112" s="3"/>
      <c r="V112" s="3"/>
      <c r="W112" s="3"/>
      <c r="X112" s="3"/>
      <c r="Y112" s="3"/>
      <c r="Z112" s="3"/>
    </row>
    <row r="113" ht="10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3"/>
      <c r="T113" s="3"/>
      <c r="U113" s="3"/>
      <c r="V113" s="3"/>
      <c r="W113" s="3"/>
      <c r="X113" s="3"/>
      <c r="Y113" s="3"/>
      <c r="Z113" s="3"/>
    </row>
    <row r="114" ht="10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3"/>
      <c r="T114" s="3"/>
      <c r="U114" s="3"/>
      <c r="V114" s="3"/>
      <c r="W114" s="3"/>
      <c r="X114" s="3"/>
      <c r="Y114" s="3"/>
      <c r="Z114" s="3"/>
    </row>
    <row r="115" ht="10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3"/>
      <c r="T115" s="3"/>
      <c r="U115" s="3"/>
      <c r="V115" s="3"/>
      <c r="W115" s="3"/>
      <c r="X115" s="3"/>
      <c r="Y115" s="3"/>
      <c r="Z115" s="3"/>
    </row>
    <row r="116" ht="10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3"/>
      <c r="T116" s="3"/>
      <c r="U116" s="3"/>
      <c r="V116" s="3"/>
      <c r="W116" s="3"/>
      <c r="X116" s="3"/>
      <c r="Y116" s="3"/>
      <c r="Z116" s="3"/>
    </row>
    <row r="117" ht="10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"/>
      <c r="T117" s="3"/>
      <c r="U117" s="3"/>
      <c r="V117" s="3"/>
      <c r="W117" s="3"/>
      <c r="X117" s="3"/>
      <c r="Y117" s="3"/>
      <c r="Z117" s="3"/>
    </row>
    <row r="118" ht="10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3"/>
      <c r="T118" s="3"/>
      <c r="U118" s="3"/>
      <c r="V118" s="3"/>
      <c r="W118" s="3"/>
      <c r="X118" s="3"/>
      <c r="Y118" s="3"/>
      <c r="Z118" s="3"/>
    </row>
    <row r="119" ht="10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3"/>
      <c r="T119" s="3"/>
      <c r="U119" s="3"/>
      <c r="V119" s="3"/>
      <c r="W119" s="3"/>
      <c r="X119" s="3"/>
      <c r="Y119" s="3"/>
      <c r="Z119" s="3"/>
    </row>
    <row r="120" ht="10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3"/>
      <c r="T120" s="3"/>
      <c r="U120" s="3"/>
      <c r="V120" s="3"/>
      <c r="W120" s="3"/>
      <c r="X120" s="3"/>
      <c r="Y120" s="3"/>
      <c r="Z120" s="3"/>
    </row>
    <row r="121" ht="10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3"/>
      <c r="T121" s="3"/>
      <c r="U121" s="3"/>
      <c r="V121" s="3"/>
      <c r="W121" s="3"/>
      <c r="X121" s="3"/>
      <c r="Y121" s="3"/>
      <c r="Z121" s="3"/>
    </row>
    <row r="122" ht="10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3"/>
      <c r="T122" s="3"/>
      <c r="U122" s="3"/>
      <c r="V122" s="3"/>
      <c r="W122" s="3"/>
      <c r="X122" s="3"/>
      <c r="Y122" s="3"/>
      <c r="Z122" s="3"/>
    </row>
    <row r="123" ht="10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3"/>
      <c r="T123" s="3"/>
      <c r="U123" s="3"/>
      <c r="V123" s="3"/>
      <c r="W123" s="3"/>
      <c r="X123" s="3"/>
      <c r="Y123" s="3"/>
      <c r="Z123" s="3"/>
    </row>
    <row r="124" ht="10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3"/>
      <c r="T124" s="3"/>
      <c r="U124" s="3"/>
      <c r="V124" s="3"/>
      <c r="W124" s="3"/>
      <c r="X124" s="3"/>
      <c r="Y124" s="3"/>
      <c r="Z124" s="3"/>
    </row>
    <row r="125" ht="10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3"/>
      <c r="T125" s="3"/>
      <c r="U125" s="3"/>
      <c r="V125" s="3"/>
      <c r="W125" s="3"/>
      <c r="X125" s="3"/>
      <c r="Y125" s="3"/>
      <c r="Z125" s="3"/>
    </row>
    <row r="126" ht="10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3"/>
      <c r="T126" s="3"/>
      <c r="U126" s="3"/>
      <c r="V126" s="3"/>
      <c r="W126" s="3"/>
      <c r="X126" s="3"/>
      <c r="Y126" s="3"/>
      <c r="Z126" s="3"/>
    </row>
    <row r="127" ht="10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3"/>
      <c r="T127" s="3"/>
      <c r="U127" s="3"/>
      <c r="V127" s="3"/>
      <c r="W127" s="3"/>
      <c r="X127" s="3"/>
      <c r="Y127" s="3"/>
      <c r="Z127" s="3"/>
    </row>
    <row r="128" ht="10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3"/>
      <c r="T128" s="3"/>
      <c r="U128" s="3"/>
      <c r="V128" s="3"/>
      <c r="W128" s="3"/>
      <c r="X128" s="3"/>
      <c r="Y128" s="3"/>
      <c r="Z128" s="3"/>
    </row>
    <row r="129" ht="10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3"/>
      <c r="T129" s="3"/>
      <c r="U129" s="3"/>
      <c r="V129" s="3"/>
      <c r="W129" s="3"/>
      <c r="X129" s="3"/>
      <c r="Y129" s="3"/>
      <c r="Z129" s="3"/>
    </row>
    <row r="130" ht="10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"/>
      <c r="T130" s="3"/>
      <c r="U130" s="3"/>
      <c r="V130" s="3"/>
      <c r="W130" s="3"/>
      <c r="X130" s="3"/>
      <c r="Y130" s="3"/>
      <c r="Z130" s="3"/>
    </row>
    <row r="131" ht="10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3"/>
      <c r="T131" s="3"/>
      <c r="U131" s="3"/>
      <c r="V131" s="3"/>
      <c r="W131" s="3"/>
      <c r="X131" s="3"/>
      <c r="Y131" s="3"/>
      <c r="Z131" s="3"/>
    </row>
    <row r="132" ht="10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"/>
      <c r="T132" s="3"/>
      <c r="U132" s="3"/>
      <c r="V132" s="3"/>
      <c r="W132" s="3"/>
      <c r="X132" s="3"/>
      <c r="Y132" s="3"/>
      <c r="Z132" s="3"/>
    </row>
    <row r="133" ht="10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"/>
      <c r="T133" s="3"/>
      <c r="U133" s="3"/>
      <c r="V133" s="3"/>
      <c r="W133" s="3"/>
      <c r="X133" s="3"/>
      <c r="Y133" s="3"/>
      <c r="Z133" s="3"/>
    </row>
    <row r="134" ht="10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"/>
      <c r="T134" s="3"/>
      <c r="U134" s="3"/>
      <c r="V134" s="3"/>
      <c r="W134" s="3"/>
      <c r="X134" s="3"/>
      <c r="Y134" s="3"/>
      <c r="Z134" s="3"/>
    </row>
    <row r="135" ht="10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"/>
      <c r="T135" s="3"/>
      <c r="U135" s="3"/>
      <c r="V135" s="3"/>
      <c r="W135" s="3"/>
      <c r="X135" s="3"/>
      <c r="Y135" s="3"/>
      <c r="Z135" s="3"/>
    </row>
    <row r="136" ht="10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"/>
      <c r="T136" s="3"/>
      <c r="U136" s="3"/>
      <c r="V136" s="3"/>
      <c r="W136" s="3"/>
      <c r="X136" s="3"/>
      <c r="Y136" s="3"/>
      <c r="Z136" s="3"/>
    </row>
    <row r="137" ht="10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"/>
      <c r="T137" s="3"/>
      <c r="U137" s="3"/>
      <c r="V137" s="3"/>
      <c r="W137" s="3"/>
      <c r="X137" s="3"/>
      <c r="Y137" s="3"/>
      <c r="Z137" s="3"/>
    </row>
    <row r="138" ht="10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"/>
      <c r="T138" s="3"/>
      <c r="U138" s="3"/>
      <c r="V138" s="3"/>
      <c r="W138" s="3"/>
      <c r="X138" s="3"/>
      <c r="Y138" s="3"/>
      <c r="Z138" s="3"/>
    </row>
    <row r="139" ht="10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"/>
      <c r="T139" s="3"/>
      <c r="U139" s="3"/>
      <c r="V139" s="3"/>
      <c r="W139" s="3"/>
      <c r="X139" s="3"/>
      <c r="Y139" s="3"/>
      <c r="Z139" s="3"/>
    </row>
    <row r="140" ht="10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"/>
      <c r="T140" s="3"/>
      <c r="U140" s="3"/>
      <c r="V140" s="3"/>
      <c r="W140" s="3"/>
      <c r="X140" s="3"/>
      <c r="Y140" s="3"/>
      <c r="Z140" s="3"/>
    </row>
    <row r="141" ht="10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"/>
      <c r="T141" s="3"/>
      <c r="U141" s="3"/>
      <c r="V141" s="3"/>
      <c r="W141" s="3"/>
      <c r="X141" s="3"/>
      <c r="Y141" s="3"/>
      <c r="Z141" s="3"/>
    </row>
    <row r="142" ht="10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"/>
      <c r="T142" s="3"/>
      <c r="U142" s="3"/>
      <c r="V142" s="3"/>
      <c r="W142" s="3"/>
      <c r="X142" s="3"/>
      <c r="Y142" s="3"/>
      <c r="Z142" s="3"/>
    </row>
    <row r="143" ht="10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"/>
      <c r="T143" s="3"/>
      <c r="U143" s="3"/>
      <c r="V143" s="3"/>
      <c r="W143" s="3"/>
      <c r="X143" s="3"/>
      <c r="Y143" s="3"/>
      <c r="Z143" s="3"/>
    </row>
    <row r="144" ht="10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"/>
      <c r="T144" s="3"/>
      <c r="U144" s="3"/>
      <c r="V144" s="3"/>
      <c r="W144" s="3"/>
      <c r="X144" s="3"/>
      <c r="Y144" s="3"/>
      <c r="Z144" s="3"/>
    </row>
    <row r="145" ht="10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"/>
      <c r="T145" s="3"/>
      <c r="U145" s="3"/>
      <c r="V145" s="3"/>
      <c r="W145" s="3"/>
      <c r="X145" s="3"/>
      <c r="Y145" s="3"/>
      <c r="Z145" s="3"/>
    </row>
    <row r="146" ht="10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3"/>
      <c r="T146" s="3"/>
      <c r="U146" s="3"/>
      <c r="V146" s="3"/>
      <c r="W146" s="3"/>
      <c r="X146" s="3"/>
      <c r="Y146" s="3"/>
      <c r="Z146" s="3"/>
    </row>
    <row r="147" ht="10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3"/>
      <c r="T147" s="3"/>
      <c r="U147" s="3"/>
      <c r="V147" s="3"/>
      <c r="W147" s="3"/>
      <c r="X147" s="3"/>
      <c r="Y147" s="3"/>
      <c r="Z147" s="3"/>
    </row>
    <row r="148" ht="10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3"/>
      <c r="T148" s="3"/>
      <c r="U148" s="3"/>
      <c r="V148" s="3"/>
      <c r="W148" s="3"/>
      <c r="X148" s="3"/>
      <c r="Y148" s="3"/>
      <c r="Z148" s="3"/>
    </row>
    <row r="149" ht="10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3"/>
      <c r="T149" s="3"/>
      <c r="U149" s="3"/>
      <c r="V149" s="3"/>
      <c r="W149" s="3"/>
      <c r="X149" s="3"/>
      <c r="Y149" s="3"/>
      <c r="Z149" s="3"/>
    </row>
    <row r="150" ht="10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3"/>
      <c r="T150" s="3"/>
      <c r="U150" s="3"/>
      <c r="V150" s="3"/>
      <c r="W150" s="3"/>
      <c r="X150" s="3"/>
      <c r="Y150" s="3"/>
      <c r="Z150" s="3"/>
    </row>
    <row r="151" ht="10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3"/>
      <c r="T151" s="3"/>
      <c r="U151" s="3"/>
      <c r="V151" s="3"/>
      <c r="W151" s="3"/>
      <c r="X151" s="3"/>
      <c r="Y151" s="3"/>
      <c r="Z151" s="3"/>
    </row>
    <row r="152" ht="10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3"/>
      <c r="T152" s="3"/>
      <c r="U152" s="3"/>
      <c r="V152" s="3"/>
      <c r="W152" s="3"/>
      <c r="X152" s="3"/>
      <c r="Y152" s="3"/>
      <c r="Z152" s="3"/>
    </row>
    <row r="153" ht="10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3"/>
      <c r="T153" s="3"/>
      <c r="U153" s="3"/>
      <c r="V153" s="3"/>
      <c r="W153" s="3"/>
      <c r="X153" s="3"/>
      <c r="Y153" s="3"/>
      <c r="Z153" s="3"/>
    </row>
    <row r="154" ht="10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3"/>
      <c r="T154" s="3"/>
      <c r="U154" s="3"/>
      <c r="V154" s="3"/>
      <c r="W154" s="3"/>
      <c r="X154" s="3"/>
      <c r="Y154" s="3"/>
      <c r="Z154" s="3"/>
    </row>
    <row r="155" ht="10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3"/>
      <c r="T155" s="3"/>
      <c r="U155" s="3"/>
      <c r="V155" s="3"/>
      <c r="W155" s="3"/>
      <c r="X155" s="3"/>
      <c r="Y155" s="3"/>
      <c r="Z155" s="3"/>
    </row>
    <row r="156" ht="10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3"/>
      <c r="T156" s="3"/>
      <c r="U156" s="3"/>
      <c r="V156" s="3"/>
      <c r="W156" s="3"/>
      <c r="X156" s="3"/>
      <c r="Y156" s="3"/>
      <c r="Z156" s="3"/>
    </row>
    <row r="157" ht="10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3"/>
      <c r="T157" s="3"/>
      <c r="U157" s="3"/>
      <c r="V157" s="3"/>
      <c r="W157" s="3"/>
      <c r="X157" s="3"/>
      <c r="Y157" s="3"/>
      <c r="Z157" s="3"/>
    </row>
    <row r="158" ht="10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3"/>
      <c r="T158" s="3"/>
      <c r="U158" s="3"/>
      <c r="V158" s="3"/>
      <c r="W158" s="3"/>
      <c r="X158" s="3"/>
      <c r="Y158" s="3"/>
      <c r="Z158" s="3"/>
    </row>
    <row r="159" ht="10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3"/>
      <c r="T159" s="3"/>
      <c r="U159" s="3"/>
      <c r="V159" s="3"/>
      <c r="W159" s="3"/>
      <c r="X159" s="3"/>
      <c r="Y159" s="3"/>
      <c r="Z159" s="3"/>
    </row>
    <row r="160" ht="10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3"/>
      <c r="T160" s="3"/>
      <c r="U160" s="3"/>
      <c r="V160" s="3"/>
      <c r="W160" s="3"/>
      <c r="X160" s="3"/>
      <c r="Y160" s="3"/>
      <c r="Z160" s="3"/>
    </row>
    <row r="161" ht="10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3"/>
      <c r="T161" s="3"/>
      <c r="U161" s="3"/>
      <c r="V161" s="3"/>
      <c r="W161" s="3"/>
      <c r="X161" s="3"/>
      <c r="Y161" s="3"/>
      <c r="Z161" s="3"/>
    </row>
    <row r="162" ht="10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3"/>
      <c r="T162" s="3"/>
      <c r="U162" s="3"/>
      <c r="V162" s="3"/>
      <c r="W162" s="3"/>
      <c r="X162" s="3"/>
      <c r="Y162" s="3"/>
      <c r="Z162" s="3"/>
    </row>
    <row r="163" ht="10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3"/>
      <c r="T163" s="3"/>
      <c r="U163" s="3"/>
      <c r="V163" s="3"/>
      <c r="W163" s="3"/>
      <c r="X163" s="3"/>
      <c r="Y163" s="3"/>
      <c r="Z163" s="3"/>
    </row>
    <row r="164" ht="10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3"/>
      <c r="T164" s="3"/>
      <c r="U164" s="3"/>
      <c r="V164" s="3"/>
      <c r="W164" s="3"/>
      <c r="X164" s="3"/>
      <c r="Y164" s="3"/>
      <c r="Z164" s="3"/>
    </row>
    <row r="165" ht="10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3"/>
      <c r="T165" s="3"/>
      <c r="U165" s="3"/>
      <c r="V165" s="3"/>
      <c r="W165" s="3"/>
      <c r="X165" s="3"/>
      <c r="Y165" s="3"/>
      <c r="Z165" s="3"/>
    </row>
    <row r="166" ht="10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3"/>
      <c r="T166" s="3"/>
      <c r="U166" s="3"/>
      <c r="V166" s="3"/>
      <c r="W166" s="3"/>
      <c r="X166" s="3"/>
      <c r="Y166" s="3"/>
      <c r="Z166" s="3"/>
    </row>
    <row r="167" ht="10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3"/>
      <c r="T167" s="3"/>
      <c r="U167" s="3"/>
      <c r="V167" s="3"/>
      <c r="W167" s="3"/>
      <c r="X167" s="3"/>
      <c r="Y167" s="3"/>
      <c r="Z167" s="3"/>
    </row>
    <row r="168" ht="10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3"/>
      <c r="T168" s="3"/>
      <c r="U168" s="3"/>
      <c r="V168" s="3"/>
      <c r="W168" s="3"/>
      <c r="X168" s="3"/>
      <c r="Y168" s="3"/>
      <c r="Z168" s="3"/>
    </row>
    <row r="169" ht="10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3"/>
      <c r="T169" s="3"/>
      <c r="U169" s="3"/>
      <c r="V169" s="3"/>
      <c r="W169" s="3"/>
      <c r="X169" s="3"/>
      <c r="Y169" s="3"/>
      <c r="Z169" s="3"/>
    </row>
    <row r="170" ht="10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3"/>
      <c r="T170" s="3"/>
      <c r="U170" s="3"/>
      <c r="V170" s="3"/>
      <c r="W170" s="3"/>
      <c r="X170" s="3"/>
      <c r="Y170" s="3"/>
      <c r="Z170" s="3"/>
    </row>
    <row r="171" ht="10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3"/>
      <c r="T171" s="3"/>
      <c r="U171" s="3"/>
      <c r="V171" s="3"/>
      <c r="W171" s="3"/>
      <c r="X171" s="3"/>
      <c r="Y171" s="3"/>
      <c r="Z171" s="3"/>
    </row>
    <row r="172" ht="10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3"/>
      <c r="T172" s="3"/>
      <c r="U172" s="3"/>
      <c r="V172" s="3"/>
      <c r="W172" s="3"/>
      <c r="X172" s="3"/>
      <c r="Y172" s="3"/>
      <c r="Z172" s="3"/>
    </row>
    <row r="173" ht="10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3"/>
      <c r="T173" s="3"/>
      <c r="U173" s="3"/>
      <c r="V173" s="3"/>
      <c r="W173" s="3"/>
      <c r="X173" s="3"/>
      <c r="Y173" s="3"/>
      <c r="Z173" s="3"/>
    </row>
    <row r="174" ht="10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3"/>
      <c r="T174" s="3"/>
      <c r="U174" s="3"/>
      <c r="V174" s="3"/>
      <c r="W174" s="3"/>
      <c r="X174" s="3"/>
      <c r="Y174" s="3"/>
      <c r="Z174" s="3"/>
    </row>
    <row r="175" ht="10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3"/>
      <c r="T175" s="3"/>
      <c r="U175" s="3"/>
      <c r="V175" s="3"/>
      <c r="W175" s="3"/>
      <c r="X175" s="3"/>
      <c r="Y175" s="3"/>
      <c r="Z175" s="3"/>
    </row>
    <row r="176" ht="10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3"/>
      <c r="T176" s="3"/>
      <c r="U176" s="3"/>
      <c r="V176" s="3"/>
      <c r="W176" s="3"/>
      <c r="X176" s="3"/>
      <c r="Y176" s="3"/>
      <c r="Z176" s="3"/>
    </row>
    <row r="177" ht="10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3"/>
      <c r="T177" s="3"/>
      <c r="U177" s="3"/>
      <c r="V177" s="3"/>
      <c r="W177" s="3"/>
      <c r="X177" s="3"/>
      <c r="Y177" s="3"/>
      <c r="Z177" s="3"/>
    </row>
    <row r="178" ht="10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3"/>
      <c r="T178" s="3"/>
      <c r="U178" s="3"/>
      <c r="V178" s="3"/>
      <c r="W178" s="3"/>
      <c r="X178" s="3"/>
      <c r="Y178" s="3"/>
      <c r="Z178" s="3"/>
    </row>
    <row r="179" ht="10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3"/>
      <c r="T179" s="3"/>
      <c r="U179" s="3"/>
      <c r="V179" s="3"/>
      <c r="W179" s="3"/>
      <c r="X179" s="3"/>
      <c r="Y179" s="3"/>
      <c r="Z179" s="3"/>
    </row>
    <row r="180" ht="10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3"/>
      <c r="T180" s="3"/>
      <c r="U180" s="3"/>
      <c r="V180" s="3"/>
      <c r="W180" s="3"/>
      <c r="X180" s="3"/>
      <c r="Y180" s="3"/>
      <c r="Z180" s="3"/>
    </row>
    <row r="181" ht="10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3"/>
      <c r="T181" s="3"/>
      <c r="U181" s="3"/>
      <c r="V181" s="3"/>
      <c r="W181" s="3"/>
      <c r="X181" s="3"/>
      <c r="Y181" s="3"/>
      <c r="Z181" s="3"/>
    </row>
    <row r="182" ht="10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3"/>
      <c r="T182" s="3"/>
      <c r="U182" s="3"/>
      <c r="V182" s="3"/>
      <c r="W182" s="3"/>
      <c r="X182" s="3"/>
      <c r="Y182" s="3"/>
      <c r="Z182" s="3"/>
    </row>
    <row r="183" ht="10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3"/>
      <c r="T183" s="3"/>
      <c r="U183" s="3"/>
      <c r="V183" s="3"/>
      <c r="W183" s="3"/>
      <c r="X183" s="3"/>
      <c r="Y183" s="3"/>
      <c r="Z183" s="3"/>
    </row>
    <row r="184" ht="10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3"/>
      <c r="T184" s="3"/>
      <c r="U184" s="3"/>
      <c r="V184" s="3"/>
      <c r="W184" s="3"/>
      <c r="X184" s="3"/>
      <c r="Y184" s="3"/>
      <c r="Z184" s="3"/>
    </row>
    <row r="185" ht="10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3"/>
      <c r="T185" s="3"/>
      <c r="U185" s="3"/>
      <c r="V185" s="3"/>
      <c r="W185" s="3"/>
      <c r="X185" s="3"/>
      <c r="Y185" s="3"/>
      <c r="Z185" s="3"/>
    </row>
    <row r="186" ht="10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3"/>
      <c r="T186" s="3"/>
      <c r="U186" s="3"/>
      <c r="V186" s="3"/>
      <c r="W186" s="3"/>
      <c r="X186" s="3"/>
      <c r="Y186" s="3"/>
      <c r="Z186" s="3"/>
    </row>
    <row r="187" ht="10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3"/>
      <c r="T187" s="3"/>
      <c r="U187" s="3"/>
      <c r="V187" s="3"/>
      <c r="W187" s="3"/>
      <c r="X187" s="3"/>
      <c r="Y187" s="3"/>
      <c r="Z187" s="3"/>
    </row>
    <row r="188" ht="10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3"/>
      <c r="T188" s="3"/>
      <c r="U188" s="3"/>
      <c r="V188" s="3"/>
      <c r="W188" s="3"/>
      <c r="X188" s="3"/>
      <c r="Y188" s="3"/>
      <c r="Z188" s="3"/>
    </row>
    <row r="189" ht="10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3"/>
      <c r="T189" s="3"/>
      <c r="U189" s="3"/>
      <c r="V189" s="3"/>
      <c r="W189" s="3"/>
      <c r="X189" s="3"/>
      <c r="Y189" s="3"/>
      <c r="Z189" s="3"/>
    </row>
    <row r="190" ht="10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3"/>
      <c r="T190" s="3"/>
      <c r="U190" s="3"/>
      <c r="V190" s="3"/>
      <c r="W190" s="3"/>
      <c r="X190" s="3"/>
      <c r="Y190" s="3"/>
      <c r="Z190" s="3"/>
    </row>
    <row r="191" ht="10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3"/>
      <c r="T191" s="3"/>
      <c r="U191" s="3"/>
      <c r="V191" s="3"/>
      <c r="W191" s="3"/>
      <c r="X191" s="3"/>
      <c r="Y191" s="3"/>
      <c r="Z191" s="3"/>
    </row>
    <row r="192" ht="10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3"/>
      <c r="T192" s="3"/>
      <c r="U192" s="3"/>
      <c r="V192" s="3"/>
      <c r="W192" s="3"/>
      <c r="X192" s="3"/>
      <c r="Y192" s="3"/>
      <c r="Z192" s="3"/>
    </row>
    <row r="193" ht="10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3"/>
      <c r="T193" s="3"/>
      <c r="U193" s="3"/>
      <c r="V193" s="3"/>
      <c r="W193" s="3"/>
      <c r="X193" s="3"/>
      <c r="Y193" s="3"/>
      <c r="Z193" s="3"/>
    </row>
    <row r="194" ht="10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3"/>
      <c r="T194" s="3"/>
      <c r="U194" s="3"/>
      <c r="V194" s="3"/>
      <c r="W194" s="3"/>
      <c r="X194" s="3"/>
      <c r="Y194" s="3"/>
      <c r="Z194" s="3"/>
    </row>
    <row r="195" ht="10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3"/>
      <c r="T195" s="3"/>
      <c r="U195" s="3"/>
      <c r="V195" s="3"/>
      <c r="W195" s="3"/>
      <c r="X195" s="3"/>
      <c r="Y195" s="3"/>
      <c r="Z195" s="3"/>
    </row>
    <row r="196" ht="10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3"/>
      <c r="T196" s="3"/>
      <c r="U196" s="3"/>
      <c r="V196" s="3"/>
      <c r="W196" s="3"/>
      <c r="X196" s="3"/>
      <c r="Y196" s="3"/>
      <c r="Z196" s="3"/>
    </row>
    <row r="197" ht="10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3"/>
      <c r="T197" s="3"/>
      <c r="U197" s="3"/>
      <c r="V197" s="3"/>
      <c r="W197" s="3"/>
      <c r="X197" s="3"/>
      <c r="Y197" s="3"/>
      <c r="Z197" s="3"/>
    </row>
    <row r="198" ht="10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3"/>
      <c r="T198" s="3"/>
      <c r="U198" s="3"/>
      <c r="V198" s="3"/>
      <c r="W198" s="3"/>
      <c r="X198" s="3"/>
      <c r="Y198" s="3"/>
      <c r="Z198" s="3"/>
    </row>
    <row r="199" ht="10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3"/>
      <c r="T199" s="3"/>
      <c r="U199" s="3"/>
      <c r="V199" s="3"/>
      <c r="W199" s="3"/>
      <c r="X199" s="3"/>
      <c r="Y199" s="3"/>
      <c r="Z199" s="3"/>
    </row>
    <row r="200" ht="10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3"/>
      <c r="T200" s="3"/>
      <c r="U200" s="3"/>
      <c r="V200" s="3"/>
      <c r="W200" s="3"/>
      <c r="X200" s="3"/>
      <c r="Y200" s="3"/>
      <c r="Z200" s="3"/>
    </row>
    <row r="201" ht="10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3"/>
      <c r="T201" s="3"/>
      <c r="U201" s="3"/>
      <c r="V201" s="3"/>
      <c r="W201" s="3"/>
      <c r="X201" s="3"/>
      <c r="Y201" s="3"/>
      <c r="Z201" s="3"/>
    </row>
    <row r="202" ht="10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3"/>
      <c r="T202" s="3"/>
      <c r="U202" s="3"/>
      <c r="V202" s="3"/>
      <c r="W202" s="3"/>
      <c r="X202" s="3"/>
      <c r="Y202" s="3"/>
      <c r="Z202" s="3"/>
    </row>
    <row r="203" ht="10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3"/>
      <c r="T203" s="3"/>
      <c r="U203" s="3"/>
      <c r="V203" s="3"/>
      <c r="W203" s="3"/>
      <c r="X203" s="3"/>
      <c r="Y203" s="3"/>
      <c r="Z203" s="3"/>
    </row>
    <row r="204" ht="10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3"/>
      <c r="T204" s="3"/>
      <c r="U204" s="3"/>
      <c r="V204" s="3"/>
      <c r="W204" s="3"/>
      <c r="X204" s="3"/>
      <c r="Y204" s="3"/>
      <c r="Z204" s="3"/>
    </row>
    <row r="205" ht="10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3"/>
      <c r="T205" s="3"/>
      <c r="U205" s="3"/>
      <c r="V205" s="3"/>
      <c r="W205" s="3"/>
      <c r="X205" s="3"/>
      <c r="Y205" s="3"/>
      <c r="Z205" s="3"/>
    </row>
    <row r="206" ht="10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3"/>
      <c r="T206" s="3"/>
      <c r="U206" s="3"/>
      <c r="V206" s="3"/>
      <c r="W206" s="3"/>
      <c r="X206" s="3"/>
      <c r="Y206" s="3"/>
      <c r="Z206" s="3"/>
    </row>
    <row r="207" ht="10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3"/>
      <c r="T207" s="3"/>
      <c r="U207" s="3"/>
      <c r="V207" s="3"/>
      <c r="W207" s="3"/>
      <c r="X207" s="3"/>
      <c r="Y207" s="3"/>
      <c r="Z207" s="3"/>
    </row>
    <row r="208" ht="10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3"/>
      <c r="T208" s="3"/>
      <c r="U208" s="3"/>
      <c r="V208" s="3"/>
      <c r="W208" s="3"/>
      <c r="X208" s="3"/>
      <c r="Y208" s="3"/>
      <c r="Z208" s="3"/>
    </row>
    <row r="209" ht="10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3"/>
      <c r="T209" s="3"/>
      <c r="U209" s="3"/>
      <c r="V209" s="3"/>
      <c r="W209" s="3"/>
      <c r="X209" s="3"/>
      <c r="Y209" s="3"/>
      <c r="Z209" s="3"/>
    </row>
    <row r="210" ht="10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3"/>
      <c r="T210" s="3"/>
      <c r="U210" s="3"/>
      <c r="V210" s="3"/>
      <c r="W210" s="3"/>
      <c r="X210" s="3"/>
      <c r="Y210" s="3"/>
      <c r="Z210" s="3"/>
    </row>
    <row r="211" ht="10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3"/>
      <c r="T211" s="3"/>
      <c r="U211" s="3"/>
      <c r="V211" s="3"/>
      <c r="W211" s="3"/>
      <c r="X211" s="3"/>
      <c r="Y211" s="3"/>
      <c r="Z211" s="3"/>
    </row>
    <row r="212" ht="10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3"/>
      <c r="T212" s="3"/>
      <c r="U212" s="3"/>
      <c r="V212" s="3"/>
      <c r="W212" s="3"/>
      <c r="X212" s="3"/>
      <c r="Y212" s="3"/>
      <c r="Z212" s="3"/>
    </row>
    <row r="213" ht="10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3"/>
      <c r="T213" s="3"/>
      <c r="U213" s="3"/>
      <c r="V213" s="3"/>
      <c r="W213" s="3"/>
      <c r="X213" s="3"/>
      <c r="Y213" s="3"/>
      <c r="Z213" s="3"/>
    </row>
    <row r="214" ht="10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3"/>
      <c r="T214" s="3"/>
      <c r="U214" s="3"/>
      <c r="V214" s="3"/>
      <c r="W214" s="3"/>
      <c r="X214" s="3"/>
      <c r="Y214" s="3"/>
      <c r="Z214" s="3"/>
    </row>
    <row r="215" ht="10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3"/>
      <c r="T215" s="3"/>
      <c r="U215" s="3"/>
      <c r="V215" s="3"/>
      <c r="W215" s="3"/>
      <c r="X215" s="3"/>
      <c r="Y215" s="3"/>
      <c r="Z215" s="3"/>
    </row>
    <row r="216" ht="10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3"/>
      <c r="T216" s="3"/>
      <c r="U216" s="3"/>
      <c r="V216" s="3"/>
      <c r="W216" s="3"/>
      <c r="X216" s="3"/>
      <c r="Y216" s="3"/>
      <c r="Z216" s="3"/>
    </row>
    <row r="217" ht="10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3"/>
      <c r="T217" s="3"/>
      <c r="U217" s="3"/>
      <c r="V217" s="3"/>
      <c r="W217" s="3"/>
      <c r="X217" s="3"/>
      <c r="Y217" s="3"/>
      <c r="Z217" s="3"/>
    </row>
    <row r="218" ht="10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3"/>
      <c r="T218" s="3"/>
      <c r="U218" s="3"/>
      <c r="V218" s="3"/>
      <c r="W218" s="3"/>
      <c r="X218" s="3"/>
      <c r="Y218" s="3"/>
      <c r="Z218" s="3"/>
    </row>
    <row r="219" ht="10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3"/>
      <c r="T219" s="3"/>
      <c r="U219" s="3"/>
      <c r="V219" s="3"/>
      <c r="W219" s="3"/>
      <c r="X219" s="3"/>
      <c r="Y219" s="3"/>
      <c r="Z219" s="3"/>
    </row>
    <row r="220" ht="10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3"/>
      <c r="T220" s="3"/>
      <c r="U220" s="3"/>
      <c r="V220" s="3"/>
      <c r="W220" s="3"/>
      <c r="X220" s="3"/>
      <c r="Y220" s="3"/>
      <c r="Z220" s="3"/>
    </row>
    <row r="221" ht="10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3"/>
      <c r="T221" s="3"/>
      <c r="U221" s="3"/>
      <c r="V221" s="3"/>
      <c r="W221" s="3"/>
      <c r="X221" s="3"/>
      <c r="Y221" s="3"/>
      <c r="Z221" s="3"/>
    </row>
    <row r="222" ht="10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3"/>
      <c r="T222" s="3"/>
      <c r="U222" s="3"/>
      <c r="V222" s="3"/>
      <c r="W222" s="3"/>
      <c r="X222" s="3"/>
      <c r="Y222" s="3"/>
      <c r="Z222" s="3"/>
    </row>
    <row r="223" ht="10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3"/>
      <c r="T223" s="3"/>
      <c r="U223" s="3"/>
      <c r="V223" s="3"/>
      <c r="W223" s="3"/>
      <c r="X223" s="3"/>
      <c r="Y223" s="3"/>
      <c r="Z223" s="3"/>
    </row>
    <row r="224" ht="10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3"/>
      <c r="T224" s="3"/>
      <c r="U224" s="3"/>
      <c r="V224" s="3"/>
      <c r="W224" s="3"/>
      <c r="X224" s="3"/>
      <c r="Y224" s="3"/>
      <c r="Z224" s="3"/>
    </row>
    <row r="225" ht="10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3"/>
      <c r="T225" s="3"/>
      <c r="U225" s="3"/>
      <c r="V225" s="3"/>
      <c r="W225" s="3"/>
      <c r="X225" s="3"/>
      <c r="Y225" s="3"/>
      <c r="Z225" s="3"/>
    </row>
    <row r="226" ht="10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3"/>
      <c r="T226" s="3"/>
      <c r="U226" s="3"/>
      <c r="V226" s="3"/>
      <c r="W226" s="3"/>
      <c r="X226" s="3"/>
      <c r="Y226" s="3"/>
      <c r="Z226" s="3"/>
    </row>
    <row r="227" ht="10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3"/>
      <c r="T227" s="3"/>
      <c r="U227" s="3"/>
      <c r="V227" s="3"/>
      <c r="W227" s="3"/>
      <c r="X227" s="3"/>
      <c r="Y227" s="3"/>
      <c r="Z227" s="3"/>
    </row>
    <row r="228" ht="10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3"/>
      <c r="T228" s="3"/>
      <c r="U228" s="3"/>
      <c r="V228" s="3"/>
      <c r="W228" s="3"/>
      <c r="X228" s="3"/>
      <c r="Y228" s="3"/>
      <c r="Z228" s="3"/>
    </row>
    <row r="229" ht="10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3"/>
      <c r="T229" s="3"/>
      <c r="U229" s="3"/>
      <c r="V229" s="3"/>
      <c r="W229" s="3"/>
      <c r="X229" s="3"/>
      <c r="Y229" s="3"/>
      <c r="Z229" s="3"/>
    </row>
    <row r="230" ht="10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3"/>
      <c r="T230" s="3"/>
      <c r="U230" s="3"/>
      <c r="V230" s="3"/>
      <c r="W230" s="3"/>
      <c r="X230" s="3"/>
      <c r="Y230" s="3"/>
      <c r="Z230" s="3"/>
    </row>
    <row r="231" ht="10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3"/>
      <c r="T231" s="3"/>
      <c r="U231" s="3"/>
      <c r="V231" s="3"/>
      <c r="W231" s="3"/>
      <c r="X231" s="3"/>
      <c r="Y231" s="3"/>
      <c r="Z231" s="3"/>
    </row>
    <row r="232" ht="10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3"/>
      <c r="T232" s="3"/>
      <c r="U232" s="3"/>
      <c r="V232" s="3"/>
      <c r="W232" s="3"/>
      <c r="X232" s="3"/>
      <c r="Y232" s="3"/>
      <c r="Z232" s="3"/>
    </row>
    <row r="233" ht="10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3"/>
      <c r="T233" s="3"/>
      <c r="U233" s="3"/>
      <c r="V233" s="3"/>
      <c r="W233" s="3"/>
      <c r="X233" s="3"/>
      <c r="Y233" s="3"/>
      <c r="Z233" s="3"/>
    </row>
    <row r="234" ht="10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3"/>
      <c r="T234" s="3"/>
      <c r="U234" s="3"/>
      <c r="V234" s="3"/>
      <c r="W234" s="3"/>
      <c r="X234" s="3"/>
      <c r="Y234" s="3"/>
      <c r="Z234" s="3"/>
    </row>
    <row r="235" ht="10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3"/>
      <c r="T235" s="3"/>
      <c r="U235" s="3"/>
      <c r="V235" s="3"/>
      <c r="W235" s="3"/>
      <c r="X235" s="3"/>
      <c r="Y235" s="3"/>
      <c r="Z235" s="3"/>
    </row>
    <row r="236" ht="10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3"/>
      <c r="T236" s="3"/>
      <c r="U236" s="3"/>
      <c r="V236" s="3"/>
      <c r="W236" s="3"/>
      <c r="X236" s="3"/>
      <c r="Y236" s="3"/>
      <c r="Z236" s="3"/>
    </row>
    <row r="237" ht="10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3"/>
      <c r="T237" s="3"/>
      <c r="U237" s="3"/>
      <c r="V237" s="3"/>
      <c r="W237" s="3"/>
      <c r="X237" s="3"/>
      <c r="Y237" s="3"/>
      <c r="Z237" s="3"/>
    </row>
    <row r="238" ht="10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3"/>
      <c r="T238" s="3"/>
      <c r="U238" s="3"/>
      <c r="V238" s="3"/>
      <c r="W238" s="3"/>
      <c r="X238" s="3"/>
      <c r="Y238" s="3"/>
      <c r="Z238" s="3"/>
    </row>
    <row r="239" ht="10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3"/>
      <c r="T239" s="3"/>
      <c r="U239" s="3"/>
      <c r="V239" s="3"/>
      <c r="W239" s="3"/>
      <c r="X239" s="3"/>
      <c r="Y239" s="3"/>
      <c r="Z239" s="3"/>
    </row>
    <row r="240" ht="10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3"/>
      <c r="T240" s="3"/>
      <c r="U240" s="3"/>
      <c r="V240" s="3"/>
      <c r="W240" s="3"/>
      <c r="X240" s="3"/>
      <c r="Y240" s="3"/>
      <c r="Z240" s="3"/>
    </row>
    <row r="241" ht="10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3"/>
      <c r="T241" s="3"/>
      <c r="U241" s="3"/>
      <c r="V241" s="3"/>
      <c r="W241" s="3"/>
      <c r="X241" s="3"/>
      <c r="Y241" s="3"/>
      <c r="Z241" s="3"/>
    </row>
    <row r="242" ht="10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3"/>
      <c r="T242" s="3"/>
      <c r="U242" s="3"/>
      <c r="V242" s="3"/>
      <c r="W242" s="3"/>
      <c r="X242" s="3"/>
      <c r="Y242" s="3"/>
      <c r="Z242" s="3"/>
    </row>
    <row r="243" ht="10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3"/>
      <c r="T243" s="3"/>
      <c r="U243" s="3"/>
      <c r="V243" s="3"/>
      <c r="W243" s="3"/>
      <c r="X243" s="3"/>
      <c r="Y243" s="3"/>
      <c r="Z243" s="3"/>
    </row>
    <row r="244" ht="10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3"/>
      <c r="T244" s="3"/>
      <c r="U244" s="3"/>
      <c r="V244" s="3"/>
      <c r="W244" s="3"/>
      <c r="X244" s="3"/>
      <c r="Y244" s="3"/>
      <c r="Z244" s="3"/>
    </row>
    <row r="245" ht="10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3"/>
      <c r="T245" s="3"/>
      <c r="U245" s="3"/>
      <c r="V245" s="3"/>
      <c r="W245" s="3"/>
      <c r="X245" s="3"/>
      <c r="Y245" s="3"/>
      <c r="Z245" s="3"/>
    </row>
    <row r="246" ht="10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3"/>
      <c r="T246" s="3"/>
      <c r="U246" s="3"/>
      <c r="V246" s="3"/>
      <c r="W246" s="3"/>
      <c r="X246" s="3"/>
      <c r="Y246" s="3"/>
      <c r="Z246" s="3"/>
    </row>
    <row r="247" ht="10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3"/>
      <c r="T247" s="3"/>
      <c r="U247" s="3"/>
      <c r="V247" s="3"/>
      <c r="W247" s="3"/>
      <c r="X247" s="3"/>
      <c r="Y247" s="3"/>
      <c r="Z247" s="3"/>
    </row>
    <row r="248" ht="10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3"/>
      <c r="T248" s="3"/>
      <c r="U248" s="3"/>
      <c r="V248" s="3"/>
      <c r="W248" s="3"/>
      <c r="X248" s="3"/>
      <c r="Y248" s="3"/>
      <c r="Z248" s="3"/>
    </row>
    <row r="249" ht="10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3"/>
      <c r="T249" s="3"/>
      <c r="U249" s="3"/>
      <c r="V249" s="3"/>
      <c r="W249" s="3"/>
      <c r="X249" s="3"/>
      <c r="Y249" s="3"/>
      <c r="Z249" s="3"/>
    </row>
    <row r="250" ht="10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"/>
      <c r="T250" s="3"/>
      <c r="U250" s="3"/>
      <c r="V250" s="3"/>
      <c r="W250" s="3"/>
      <c r="X250" s="3"/>
      <c r="Y250" s="3"/>
      <c r="Z250" s="3"/>
    </row>
    <row r="251" ht="10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3"/>
      <c r="T251" s="3"/>
      <c r="U251" s="3"/>
      <c r="V251" s="3"/>
      <c r="W251" s="3"/>
      <c r="X251" s="3"/>
      <c r="Y251" s="3"/>
      <c r="Z251" s="3"/>
    </row>
    <row r="252" ht="10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3"/>
      <c r="T252" s="3"/>
      <c r="U252" s="3"/>
      <c r="V252" s="3"/>
      <c r="W252" s="3"/>
      <c r="X252" s="3"/>
      <c r="Y252" s="3"/>
      <c r="Z252" s="3"/>
    </row>
    <row r="253" ht="10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3"/>
      <c r="T253" s="3"/>
      <c r="U253" s="3"/>
      <c r="V253" s="3"/>
      <c r="W253" s="3"/>
      <c r="X253" s="3"/>
      <c r="Y253" s="3"/>
      <c r="Z253" s="3"/>
    </row>
    <row r="254" ht="10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"/>
      <c r="T254" s="3"/>
      <c r="U254" s="3"/>
      <c r="V254" s="3"/>
      <c r="W254" s="3"/>
      <c r="X254" s="3"/>
      <c r="Y254" s="3"/>
      <c r="Z254" s="3"/>
    </row>
    <row r="255" ht="10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3"/>
      <c r="T255" s="3"/>
      <c r="U255" s="3"/>
      <c r="V255" s="3"/>
      <c r="W255" s="3"/>
      <c r="X255" s="3"/>
      <c r="Y255" s="3"/>
      <c r="Z255" s="3"/>
    </row>
    <row r="256" ht="10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3"/>
      <c r="T256" s="3"/>
      <c r="U256" s="3"/>
      <c r="V256" s="3"/>
      <c r="W256" s="3"/>
      <c r="X256" s="3"/>
      <c r="Y256" s="3"/>
      <c r="Z256" s="3"/>
    </row>
    <row r="257" ht="10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3"/>
      <c r="T257" s="3"/>
      <c r="U257" s="3"/>
      <c r="V257" s="3"/>
      <c r="W257" s="3"/>
      <c r="X257" s="3"/>
      <c r="Y257" s="3"/>
      <c r="Z257" s="3"/>
    </row>
    <row r="258" ht="10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3"/>
      <c r="T258" s="3"/>
      <c r="U258" s="3"/>
      <c r="V258" s="3"/>
      <c r="W258" s="3"/>
      <c r="X258" s="3"/>
      <c r="Y258" s="3"/>
      <c r="Z258" s="3"/>
    </row>
    <row r="259" ht="10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3"/>
      <c r="T259" s="3"/>
      <c r="U259" s="3"/>
      <c r="V259" s="3"/>
      <c r="W259" s="3"/>
      <c r="X259" s="3"/>
      <c r="Y259" s="3"/>
      <c r="Z259" s="3"/>
    </row>
    <row r="260" ht="10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3"/>
      <c r="T260" s="3"/>
      <c r="U260" s="3"/>
      <c r="V260" s="3"/>
      <c r="W260" s="3"/>
      <c r="X260" s="3"/>
      <c r="Y260" s="3"/>
      <c r="Z260" s="3"/>
    </row>
    <row r="261" ht="10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3"/>
      <c r="T261" s="3"/>
      <c r="U261" s="3"/>
      <c r="V261" s="3"/>
      <c r="W261" s="3"/>
      <c r="X261" s="3"/>
      <c r="Y261" s="3"/>
      <c r="Z261" s="3"/>
    </row>
    <row r="262" ht="10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3"/>
      <c r="T262" s="3"/>
      <c r="U262" s="3"/>
      <c r="V262" s="3"/>
      <c r="W262" s="3"/>
      <c r="X262" s="3"/>
      <c r="Y262" s="3"/>
      <c r="Z262" s="3"/>
    </row>
    <row r="263" ht="10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3"/>
      <c r="T263" s="3"/>
      <c r="U263" s="3"/>
      <c r="V263" s="3"/>
      <c r="W263" s="3"/>
      <c r="X263" s="3"/>
      <c r="Y263" s="3"/>
      <c r="Z263" s="3"/>
    </row>
    <row r="264" ht="10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3"/>
      <c r="T264" s="3"/>
      <c r="U264" s="3"/>
      <c r="V264" s="3"/>
      <c r="W264" s="3"/>
      <c r="X264" s="3"/>
      <c r="Y264" s="3"/>
      <c r="Z264" s="3"/>
    </row>
    <row r="265" ht="10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3"/>
      <c r="T265" s="3"/>
      <c r="U265" s="3"/>
      <c r="V265" s="3"/>
      <c r="W265" s="3"/>
      <c r="X265" s="3"/>
      <c r="Y265" s="3"/>
      <c r="Z265" s="3"/>
    </row>
    <row r="266" ht="10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3"/>
      <c r="T266" s="3"/>
      <c r="U266" s="3"/>
      <c r="V266" s="3"/>
      <c r="W266" s="3"/>
      <c r="X266" s="3"/>
      <c r="Y266" s="3"/>
      <c r="Z266" s="3"/>
    </row>
    <row r="267" ht="10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3"/>
      <c r="T267" s="3"/>
      <c r="U267" s="3"/>
      <c r="V267" s="3"/>
      <c r="W267" s="3"/>
      <c r="X267" s="3"/>
      <c r="Y267" s="3"/>
      <c r="Z267" s="3"/>
    </row>
    <row r="268" ht="10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3"/>
      <c r="T268" s="3"/>
      <c r="U268" s="3"/>
      <c r="V268" s="3"/>
      <c r="W268" s="3"/>
      <c r="X268" s="3"/>
      <c r="Y268" s="3"/>
      <c r="Z268" s="3"/>
    </row>
    <row r="269" ht="10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3"/>
      <c r="T269" s="3"/>
      <c r="U269" s="3"/>
      <c r="V269" s="3"/>
      <c r="W269" s="3"/>
      <c r="X269" s="3"/>
      <c r="Y269" s="3"/>
      <c r="Z269" s="3"/>
    </row>
    <row r="270" ht="10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3"/>
      <c r="T270" s="3"/>
      <c r="U270" s="3"/>
      <c r="V270" s="3"/>
      <c r="W270" s="3"/>
      <c r="X270" s="3"/>
      <c r="Y270" s="3"/>
      <c r="Z270" s="3"/>
    </row>
    <row r="271" ht="10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3"/>
      <c r="T271" s="3"/>
      <c r="U271" s="3"/>
      <c r="V271" s="3"/>
      <c r="W271" s="3"/>
      <c r="X271" s="3"/>
      <c r="Y271" s="3"/>
      <c r="Z271" s="3"/>
    </row>
    <row r="272" ht="10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3"/>
      <c r="T272" s="3"/>
      <c r="U272" s="3"/>
      <c r="V272" s="3"/>
      <c r="W272" s="3"/>
      <c r="X272" s="3"/>
      <c r="Y272" s="3"/>
      <c r="Z272" s="3"/>
    </row>
    <row r="273" ht="10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3"/>
      <c r="T273" s="3"/>
      <c r="U273" s="3"/>
      <c r="V273" s="3"/>
      <c r="W273" s="3"/>
      <c r="X273" s="3"/>
      <c r="Y273" s="3"/>
      <c r="Z273" s="3"/>
    </row>
    <row r="274" ht="10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3"/>
      <c r="T274" s="3"/>
      <c r="U274" s="3"/>
      <c r="V274" s="3"/>
      <c r="W274" s="3"/>
      <c r="X274" s="3"/>
      <c r="Y274" s="3"/>
      <c r="Z274" s="3"/>
    </row>
    <row r="275" ht="10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3"/>
      <c r="T275" s="3"/>
      <c r="U275" s="3"/>
      <c r="V275" s="3"/>
      <c r="W275" s="3"/>
      <c r="X275" s="3"/>
      <c r="Y275" s="3"/>
      <c r="Z275" s="3"/>
    </row>
    <row r="276" ht="10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3"/>
      <c r="T276" s="3"/>
      <c r="U276" s="3"/>
      <c r="V276" s="3"/>
      <c r="W276" s="3"/>
      <c r="X276" s="3"/>
      <c r="Y276" s="3"/>
      <c r="Z276" s="3"/>
    </row>
    <row r="277" ht="10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3"/>
      <c r="T277" s="3"/>
      <c r="U277" s="3"/>
      <c r="V277" s="3"/>
      <c r="W277" s="3"/>
      <c r="X277" s="3"/>
      <c r="Y277" s="3"/>
      <c r="Z277" s="3"/>
    </row>
    <row r="278" ht="10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3"/>
      <c r="T278" s="3"/>
      <c r="U278" s="3"/>
      <c r="V278" s="3"/>
      <c r="W278" s="3"/>
      <c r="X278" s="3"/>
      <c r="Y278" s="3"/>
      <c r="Z278" s="3"/>
    </row>
    <row r="279" ht="10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3"/>
      <c r="T279" s="3"/>
      <c r="U279" s="3"/>
      <c r="V279" s="3"/>
      <c r="W279" s="3"/>
      <c r="X279" s="3"/>
      <c r="Y279" s="3"/>
      <c r="Z279" s="3"/>
    </row>
    <row r="280" ht="10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3"/>
      <c r="T280" s="3"/>
      <c r="U280" s="3"/>
      <c r="V280" s="3"/>
      <c r="W280" s="3"/>
      <c r="X280" s="3"/>
      <c r="Y280" s="3"/>
      <c r="Z280" s="3"/>
    </row>
    <row r="281" ht="10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3"/>
      <c r="T281" s="3"/>
      <c r="U281" s="3"/>
      <c r="V281" s="3"/>
      <c r="W281" s="3"/>
      <c r="X281" s="3"/>
      <c r="Y281" s="3"/>
      <c r="Z281" s="3"/>
    </row>
    <row r="282" ht="10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3"/>
      <c r="T282" s="3"/>
      <c r="U282" s="3"/>
      <c r="V282" s="3"/>
      <c r="W282" s="3"/>
      <c r="X282" s="3"/>
      <c r="Y282" s="3"/>
      <c r="Z282" s="3"/>
    </row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B3"/>
    <mergeCell ref="D2:D3"/>
  </mergeCells>
  <printOptions/>
  <pageMargins bottom="1.0" footer="0.0" header="0.0" left="1.0" right="1.0" top="1.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11.57"/>
    <col customWidth="1" min="3" max="3" width="59.14"/>
    <col customWidth="1" min="4" max="4" width="22.71"/>
    <col customWidth="1" min="5" max="5" width="22.57"/>
    <col customWidth="1" min="6" max="6" width="21.86"/>
    <col customWidth="1" min="7" max="7" width="21.43"/>
    <col customWidth="1" min="8" max="9" width="14.57"/>
  </cols>
  <sheetData>
    <row r="2">
      <c r="B2" s="72" t="s">
        <v>28</v>
      </c>
    </row>
    <row r="3">
      <c r="B3" s="73" t="s">
        <v>29</v>
      </c>
      <c r="C3" s="73" t="s">
        <v>30</v>
      </c>
      <c r="D3" s="74" t="s">
        <v>31</v>
      </c>
      <c r="E3" s="74" t="s">
        <v>32</v>
      </c>
      <c r="F3" s="74" t="s">
        <v>32</v>
      </c>
      <c r="G3" s="74" t="s">
        <v>32</v>
      </c>
    </row>
    <row r="4" ht="15.0" customHeight="1">
      <c r="D4" s="75" t="s">
        <v>30</v>
      </c>
      <c r="E4" s="76" t="s">
        <v>30</v>
      </c>
      <c r="F4" s="77" t="s">
        <v>30</v>
      </c>
      <c r="G4" s="78" t="s">
        <v>30</v>
      </c>
    </row>
    <row r="5" ht="15.0" customHeight="1">
      <c r="B5" s="79" t="s">
        <v>33</v>
      </c>
      <c r="C5" s="80" t="s">
        <v>34</v>
      </c>
      <c r="D5" s="81"/>
      <c r="E5" s="81"/>
      <c r="F5" s="81"/>
      <c r="G5" s="81"/>
      <c r="H5" s="82" t="s">
        <v>35</v>
      </c>
    </row>
    <row r="6">
      <c r="C6" s="73" t="s">
        <v>36</v>
      </c>
      <c r="D6" s="83">
        <v>100.0</v>
      </c>
      <c r="E6" s="84"/>
      <c r="F6" s="85"/>
      <c r="G6" s="86"/>
      <c r="H6" s="87">
        <f t="shared" ref="H6:H15" si="1">SUM(D6:G6)</f>
        <v>100</v>
      </c>
    </row>
    <row r="7">
      <c r="C7" s="73" t="s">
        <v>37</v>
      </c>
      <c r="D7" s="83">
        <v>100.0</v>
      </c>
      <c r="E7" s="84"/>
      <c r="F7" s="85"/>
      <c r="G7" s="86"/>
      <c r="H7" s="87">
        <f t="shared" si="1"/>
        <v>100</v>
      </c>
    </row>
    <row r="8">
      <c r="C8" s="73" t="s">
        <v>38</v>
      </c>
      <c r="D8" s="83">
        <v>100.0</v>
      </c>
      <c r="E8" s="84"/>
      <c r="F8" s="85"/>
      <c r="G8" s="86"/>
      <c r="H8" s="87">
        <f t="shared" si="1"/>
        <v>100</v>
      </c>
    </row>
    <row r="9">
      <c r="C9" s="73" t="s">
        <v>39</v>
      </c>
      <c r="D9" s="83">
        <v>50.0</v>
      </c>
      <c r="E9" s="84">
        <v>50.0</v>
      </c>
      <c r="F9" s="85"/>
      <c r="G9" s="86"/>
      <c r="H9" s="87">
        <f t="shared" si="1"/>
        <v>100</v>
      </c>
    </row>
    <row r="10">
      <c r="C10" s="73" t="s">
        <v>40</v>
      </c>
      <c r="D10" s="83">
        <v>100.0</v>
      </c>
      <c r="E10" s="84"/>
      <c r="F10" s="85"/>
      <c r="G10" s="86"/>
      <c r="H10" s="87">
        <f t="shared" si="1"/>
        <v>100</v>
      </c>
    </row>
    <row r="11">
      <c r="C11" s="73" t="s">
        <v>41</v>
      </c>
      <c r="D11" s="83">
        <v>100.0</v>
      </c>
      <c r="E11" s="84"/>
      <c r="F11" s="85"/>
      <c r="G11" s="86"/>
      <c r="H11" s="87">
        <f t="shared" si="1"/>
        <v>100</v>
      </c>
    </row>
    <row r="12">
      <c r="C12" s="73" t="s">
        <v>42</v>
      </c>
      <c r="D12" s="83">
        <v>100.0</v>
      </c>
      <c r="E12" s="84"/>
      <c r="F12" s="85"/>
      <c r="G12" s="86"/>
      <c r="H12" s="87">
        <f t="shared" si="1"/>
        <v>100</v>
      </c>
    </row>
    <row r="13">
      <c r="C13" s="73" t="s">
        <v>43</v>
      </c>
      <c r="D13" s="83">
        <v>50.0</v>
      </c>
      <c r="E13" s="84"/>
      <c r="F13" s="85">
        <v>50.0</v>
      </c>
      <c r="G13" s="86"/>
      <c r="H13" s="87">
        <f t="shared" si="1"/>
        <v>100</v>
      </c>
    </row>
    <row r="14">
      <c r="C14" s="73" t="s">
        <v>44</v>
      </c>
      <c r="D14" s="83">
        <v>100.0</v>
      </c>
      <c r="E14" s="84"/>
      <c r="F14" s="85"/>
      <c r="G14" s="86"/>
      <c r="H14" s="87">
        <f t="shared" si="1"/>
        <v>100</v>
      </c>
    </row>
    <row r="15">
      <c r="C15" s="73" t="s">
        <v>45</v>
      </c>
      <c r="D15" s="83">
        <v>100.0</v>
      </c>
      <c r="E15" s="84"/>
      <c r="F15" s="85"/>
      <c r="G15" s="86"/>
      <c r="H15" s="87">
        <f t="shared" si="1"/>
        <v>100</v>
      </c>
    </row>
    <row r="16" ht="15.0" customHeight="1">
      <c r="B16" s="79"/>
      <c r="C16" s="88" t="s">
        <v>46</v>
      </c>
      <c r="D16" s="89">
        <f>((SUM(D5:D15))/H16)*0.2</f>
        <v>0.18</v>
      </c>
      <c r="E16" s="89">
        <f>((SUM(E5:E15))/H16)*0.2</f>
        <v>0.01</v>
      </c>
      <c r="F16" s="89">
        <f>((SUM(F5:F15))/H16)*0.2</f>
        <v>0.01</v>
      </c>
      <c r="G16" s="89">
        <f>((SUM(G5:G15))/H16)*0.2</f>
        <v>0</v>
      </c>
      <c r="H16" s="87">
        <f>SUM(H5:H15)</f>
        <v>1000</v>
      </c>
      <c r="I16" s="90">
        <f>SUM(D16:G16)</f>
        <v>0.2</v>
      </c>
    </row>
    <row r="17" ht="15.0" customHeight="1">
      <c r="B17" s="79"/>
      <c r="C17" s="91"/>
      <c r="D17" s="92"/>
      <c r="E17" s="92"/>
      <c r="F17" s="92"/>
      <c r="G17" s="92"/>
      <c r="H17" s="87"/>
    </row>
    <row r="18" ht="15.0" customHeight="1">
      <c r="B18" s="79" t="s">
        <v>47</v>
      </c>
      <c r="C18" s="80" t="s">
        <v>48</v>
      </c>
      <c r="D18" s="81"/>
      <c r="E18" s="81"/>
      <c r="F18" s="81"/>
      <c r="G18" s="81"/>
      <c r="H18" s="87"/>
    </row>
    <row r="19">
      <c r="C19" s="73" t="s">
        <v>49</v>
      </c>
      <c r="D19" s="83">
        <v>70.0</v>
      </c>
      <c r="E19" s="84"/>
      <c r="F19" s="85"/>
      <c r="G19" s="86">
        <v>30.0</v>
      </c>
      <c r="H19" s="87">
        <f t="shared" ref="H19:H44" si="2">SUM(D19:G19)</f>
        <v>100</v>
      </c>
    </row>
    <row r="20">
      <c r="C20" s="73" t="s">
        <v>50</v>
      </c>
      <c r="D20" s="83">
        <v>70.0</v>
      </c>
      <c r="E20" s="84">
        <v>10.0</v>
      </c>
      <c r="F20" s="85">
        <v>10.0</v>
      </c>
      <c r="G20" s="86">
        <v>10.0</v>
      </c>
      <c r="H20" s="87">
        <f t="shared" si="2"/>
        <v>100</v>
      </c>
    </row>
    <row r="21" ht="15.75" customHeight="1">
      <c r="C21" s="73" t="s">
        <v>51</v>
      </c>
      <c r="D21" s="83">
        <v>70.0</v>
      </c>
      <c r="E21" s="84"/>
      <c r="F21" s="85"/>
      <c r="G21" s="86">
        <v>30.0</v>
      </c>
      <c r="H21" s="87">
        <f t="shared" si="2"/>
        <v>100</v>
      </c>
    </row>
    <row r="22" ht="15.75" customHeight="1">
      <c r="C22" s="73" t="s">
        <v>52</v>
      </c>
      <c r="D22" s="83">
        <v>50.0</v>
      </c>
      <c r="E22" s="84"/>
      <c r="F22" s="85"/>
      <c r="G22" s="86">
        <v>50.0</v>
      </c>
      <c r="H22" s="87">
        <f t="shared" si="2"/>
        <v>100</v>
      </c>
    </row>
    <row r="23" ht="15.75" customHeight="1">
      <c r="C23" s="73" t="s">
        <v>53</v>
      </c>
      <c r="D23" s="83">
        <v>10.0</v>
      </c>
      <c r="E23" s="84"/>
      <c r="F23" s="85"/>
      <c r="G23" s="86">
        <v>90.0</v>
      </c>
      <c r="H23" s="87">
        <f t="shared" si="2"/>
        <v>100</v>
      </c>
    </row>
    <row r="24" ht="15.75" customHeight="1">
      <c r="C24" s="73" t="s">
        <v>54</v>
      </c>
      <c r="D24" s="83">
        <v>25.0</v>
      </c>
      <c r="E24" s="84">
        <v>25.0</v>
      </c>
      <c r="F24" s="85">
        <v>25.0</v>
      </c>
      <c r="G24" s="86">
        <v>25.0</v>
      </c>
      <c r="H24" s="87">
        <f t="shared" si="2"/>
        <v>100</v>
      </c>
    </row>
    <row r="25" ht="15.75" customHeight="1">
      <c r="C25" s="73" t="s">
        <v>55</v>
      </c>
      <c r="D25" s="83"/>
      <c r="E25" s="84">
        <v>50.0</v>
      </c>
      <c r="F25" s="85"/>
      <c r="G25" s="86">
        <v>50.0</v>
      </c>
      <c r="H25" s="87">
        <f t="shared" si="2"/>
        <v>100</v>
      </c>
    </row>
    <row r="26" ht="15.75" customHeight="1">
      <c r="C26" s="73" t="s">
        <v>56</v>
      </c>
      <c r="D26" s="83">
        <v>60.0</v>
      </c>
      <c r="E26" s="84"/>
      <c r="F26" s="85"/>
      <c r="G26" s="86">
        <v>40.0</v>
      </c>
      <c r="H26" s="87">
        <f t="shared" si="2"/>
        <v>100</v>
      </c>
      <c r="I26" s="73"/>
    </row>
    <row r="27" ht="15.75" customHeight="1">
      <c r="C27" s="73" t="s">
        <v>57</v>
      </c>
      <c r="D27" s="83"/>
      <c r="E27" s="84"/>
      <c r="F27" s="85">
        <v>100.0</v>
      </c>
      <c r="G27" s="86"/>
      <c r="H27" s="87">
        <f t="shared" si="2"/>
        <v>100</v>
      </c>
    </row>
    <row r="28" ht="15.75" customHeight="1">
      <c r="C28" s="73" t="s">
        <v>58</v>
      </c>
      <c r="D28" s="83">
        <v>70.0</v>
      </c>
      <c r="E28" s="84">
        <v>10.0</v>
      </c>
      <c r="F28" s="85">
        <v>10.0</v>
      </c>
      <c r="G28" s="86">
        <v>10.0</v>
      </c>
      <c r="H28" s="87">
        <f t="shared" si="2"/>
        <v>100</v>
      </c>
    </row>
    <row r="29" ht="15.75" customHeight="1">
      <c r="C29" s="73" t="s">
        <v>59</v>
      </c>
      <c r="D29" s="83">
        <v>100.0</v>
      </c>
      <c r="E29" s="84"/>
      <c r="F29" s="85"/>
      <c r="G29" s="86"/>
      <c r="H29" s="87">
        <f t="shared" si="2"/>
        <v>100</v>
      </c>
    </row>
    <row r="30" ht="15.75" customHeight="1">
      <c r="C30" s="73" t="s">
        <v>60</v>
      </c>
      <c r="D30" s="83">
        <v>40.0</v>
      </c>
      <c r="E30" s="84">
        <v>40.0</v>
      </c>
      <c r="F30" s="85">
        <v>10.0</v>
      </c>
      <c r="G30" s="86">
        <v>10.0</v>
      </c>
      <c r="H30" s="87">
        <f t="shared" si="2"/>
        <v>100</v>
      </c>
    </row>
    <row r="31" ht="15.75" customHeight="1">
      <c r="C31" s="73" t="s">
        <v>61</v>
      </c>
      <c r="D31" s="83">
        <v>40.0</v>
      </c>
      <c r="E31" s="84">
        <v>40.0</v>
      </c>
      <c r="F31" s="85">
        <v>10.0</v>
      </c>
      <c r="G31" s="86">
        <v>10.0</v>
      </c>
      <c r="H31" s="87">
        <f t="shared" si="2"/>
        <v>100</v>
      </c>
    </row>
    <row r="32" ht="15.75" customHeight="1">
      <c r="C32" s="73" t="s">
        <v>62</v>
      </c>
      <c r="D32" s="83">
        <v>50.0</v>
      </c>
      <c r="E32" s="84"/>
      <c r="F32" s="85"/>
      <c r="G32" s="86">
        <v>50.0</v>
      </c>
      <c r="H32" s="87">
        <f t="shared" si="2"/>
        <v>100</v>
      </c>
    </row>
    <row r="33" ht="15.75" customHeight="1">
      <c r="C33" s="73" t="s">
        <v>63</v>
      </c>
      <c r="D33" s="83">
        <v>75.0</v>
      </c>
      <c r="E33" s="84">
        <v>25.0</v>
      </c>
      <c r="F33" s="85"/>
      <c r="G33" s="86"/>
      <c r="H33" s="87">
        <f t="shared" si="2"/>
        <v>100</v>
      </c>
    </row>
    <row r="34" ht="15.75" customHeight="1">
      <c r="C34" s="73" t="s">
        <v>64</v>
      </c>
      <c r="D34" s="83">
        <v>25.0</v>
      </c>
      <c r="E34" s="84"/>
      <c r="F34" s="85"/>
      <c r="G34" s="86">
        <v>75.0</v>
      </c>
      <c r="H34" s="87">
        <f t="shared" si="2"/>
        <v>100</v>
      </c>
    </row>
    <row r="35" ht="15.75" customHeight="1">
      <c r="C35" s="73" t="s">
        <v>65</v>
      </c>
      <c r="D35" s="83">
        <v>25.0</v>
      </c>
      <c r="E35" s="84">
        <v>25.0</v>
      </c>
      <c r="F35" s="85">
        <v>25.0</v>
      </c>
      <c r="G35" s="86">
        <v>25.0</v>
      </c>
      <c r="H35" s="87">
        <f t="shared" si="2"/>
        <v>100</v>
      </c>
    </row>
    <row r="36" ht="15.75" customHeight="1">
      <c r="C36" s="73" t="s">
        <v>66</v>
      </c>
      <c r="D36" s="83">
        <v>25.0</v>
      </c>
      <c r="E36" s="84"/>
      <c r="F36" s="85"/>
      <c r="G36" s="86">
        <v>75.0</v>
      </c>
      <c r="H36" s="87">
        <f t="shared" si="2"/>
        <v>100</v>
      </c>
    </row>
    <row r="37" ht="15.75" customHeight="1">
      <c r="C37" s="73" t="s">
        <v>67</v>
      </c>
      <c r="D37" s="83">
        <v>10.0</v>
      </c>
      <c r="E37" s="84">
        <v>90.0</v>
      </c>
      <c r="F37" s="85"/>
      <c r="G37" s="86"/>
      <c r="H37" s="87">
        <f t="shared" si="2"/>
        <v>100</v>
      </c>
    </row>
    <row r="38" ht="15.75" customHeight="1">
      <c r="C38" s="73" t="s">
        <v>68</v>
      </c>
      <c r="D38" s="83">
        <v>10.0</v>
      </c>
      <c r="E38" s="84">
        <v>90.0</v>
      </c>
      <c r="F38" s="85"/>
      <c r="G38" s="86"/>
      <c r="H38" s="87">
        <f t="shared" si="2"/>
        <v>100</v>
      </c>
    </row>
    <row r="39" ht="15.75" customHeight="1">
      <c r="C39" s="73" t="s">
        <v>69</v>
      </c>
      <c r="D39" s="83">
        <v>10.0</v>
      </c>
      <c r="E39" s="84"/>
      <c r="F39" s="85">
        <v>90.0</v>
      </c>
      <c r="G39" s="86"/>
      <c r="H39" s="87">
        <f t="shared" si="2"/>
        <v>100</v>
      </c>
    </row>
    <row r="40" ht="15.75" customHeight="1">
      <c r="C40" s="73" t="s">
        <v>70</v>
      </c>
      <c r="D40" s="83"/>
      <c r="E40" s="84">
        <v>100.0</v>
      </c>
      <c r="F40" s="85"/>
      <c r="G40" s="86"/>
      <c r="H40" s="87">
        <f t="shared" si="2"/>
        <v>100</v>
      </c>
    </row>
    <row r="41" ht="15.75" customHeight="1">
      <c r="C41" s="73" t="s">
        <v>71</v>
      </c>
      <c r="D41" s="83">
        <v>75.0</v>
      </c>
      <c r="E41" s="84">
        <v>25.0</v>
      </c>
      <c r="F41" s="85"/>
      <c r="G41" s="86"/>
      <c r="H41" s="87">
        <f t="shared" si="2"/>
        <v>100</v>
      </c>
    </row>
    <row r="42" ht="15.75" customHeight="1">
      <c r="C42" s="73" t="s">
        <v>72</v>
      </c>
      <c r="D42" s="83">
        <v>70.0</v>
      </c>
      <c r="E42" s="84">
        <v>10.0</v>
      </c>
      <c r="F42" s="85">
        <v>10.0</v>
      </c>
      <c r="G42" s="86">
        <v>10.0</v>
      </c>
      <c r="H42" s="87">
        <f t="shared" si="2"/>
        <v>100</v>
      </c>
    </row>
    <row r="43" ht="15.75" customHeight="1">
      <c r="C43" s="73" t="s">
        <v>73</v>
      </c>
      <c r="D43" s="83"/>
      <c r="E43" s="84">
        <v>100.0</v>
      </c>
      <c r="F43" s="85"/>
      <c r="G43" s="86"/>
      <c r="H43" s="87">
        <f t="shared" si="2"/>
        <v>100</v>
      </c>
    </row>
    <row r="44" ht="15.75" customHeight="1">
      <c r="C44" s="73" t="s">
        <v>74</v>
      </c>
      <c r="D44" s="83"/>
      <c r="E44" s="84"/>
      <c r="F44" s="85"/>
      <c r="G44" s="86">
        <v>100.0</v>
      </c>
      <c r="H44" s="87">
        <f t="shared" si="2"/>
        <v>100</v>
      </c>
    </row>
    <row r="45" ht="15.75" customHeight="1">
      <c r="C45" s="73" t="s">
        <v>75</v>
      </c>
      <c r="D45" s="83">
        <v>70.0</v>
      </c>
      <c r="E45" s="84">
        <v>10.0</v>
      </c>
      <c r="F45" s="85">
        <v>10.0</v>
      </c>
      <c r="G45" s="86">
        <v>10.0</v>
      </c>
      <c r="H45" s="87">
        <v>100.0</v>
      </c>
    </row>
    <row r="46" ht="15.75" customHeight="1">
      <c r="C46" s="73" t="s">
        <v>76</v>
      </c>
      <c r="D46" s="83">
        <v>70.0</v>
      </c>
      <c r="E46" s="84">
        <v>30.0</v>
      </c>
      <c r="F46" s="85"/>
      <c r="G46" s="86"/>
      <c r="H46" s="87">
        <f>SUM(D46:G46)</f>
        <v>100</v>
      </c>
    </row>
    <row r="47" ht="15.75" customHeight="1">
      <c r="C47" s="93" t="s">
        <v>77</v>
      </c>
      <c r="D47" s="89">
        <f>(SUM(D19:D46)/H47)*0.2</f>
        <v>0.08</v>
      </c>
      <c r="E47" s="89">
        <f>(SUM(E19:E46)/H47)*0.2</f>
        <v>0.04857142857</v>
      </c>
      <c r="F47" s="89">
        <f>(SUM(F19:F46)/H47)*0.2</f>
        <v>0.02142857143</v>
      </c>
      <c r="G47" s="89">
        <f>(SUM(G19:G46)/H47)*0.2</f>
        <v>0.05</v>
      </c>
      <c r="H47" s="87">
        <f>SUM(H19:H46)</f>
        <v>2800</v>
      </c>
      <c r="I47" s="90">
        <f>SUM(D47:G47)</f>
        <v>0.2</v>
      </c>
    </row>
    <row r="48" ht="15.75" customHeight="1">
      <c r="C48" s="94"/>
      <c r="D48" s="92"/>
      <c r="E48" s="92"/>
      <c r="F48" s="92"/>
      <c r="G48" s="92"/>
      <c r="H48" s="87"/>
    </row>
    <row r="49" ht="15.75" customHeight="1">
      <c r="C49" s="93" t="s">
        <v>78</v>
      </c>
      <c r="D49" s="89">
        <f t="shared" ref="D49:G49" si="3">(25/100)*0.1</f>
        <v>0.025</v>
      </c>
      <c r="E49" s="89">
        <f t="shared" si="3"/>
        <v>0.025</v>
      </c>
      <c r="F49" s="89">
        <f t="shared" si="3"/>
        <v>0.025</v>
      </c>
      <c r="G49" s="89">
        <f t="shared" si="3"/>
        <v>0.025</v>
      </c>
      <c r="H49" s="95">
        <f t="shared" ref="H49:H51" si="5">SUM(D49:G49)</f>
        <v>0.1</v>
      </c>
    </row>
    <row r="50" ht="15.75" customHeight="1">
      <c r="C50" s="93" t="s">
        <v>79</v>
      </c>
      <c r="D50" s="89">
        <f t="shared" ref="D50:G50" si="4">(25/100)*0.05</f>
        <v>0.0125</v>
      </c>
      <c r="E50" s="89">
        <f t="shared" si="4"/>
        <v>0.0125</v>
      </c>
      <c r="F50" s="89">
        <f t="shared" si="4"/>
        <v>0.0125</v>
      </c>
      <c r="G50" s="89">
        <f t="shared" si="4"/>
        <v>0.0125</v>
      </c>
      <c r="H50" s="95">
        <f t="shared" si="5"/>
        <v>0.05</v>
      </c>
    </row>
    <row r="51" ht="15.75" customHeight="1">
      <c r="C51" s="93" t="s">
        <v>80</v>
      </c>
      <c r="D51" s="89">
        <v>0.105</v>
      </c>
      <c r="E51" s="89">
        <v>0.065</v>
      </c>
      <c r="F51" s="89">
        <v>0.065</v>
      </c>
      <c r="G51" s="89">
        <v>0.065</v>
      </c>
      <c r="H51" s="95">
        <f t="shared" si="5"/>
        <v>0.3</v>
      </c>
    </row>
    <row r="52" ht="15.75" customHeight="1">
      <c r="C52" s="73"/>
      <c r="D52" s="96"/>
      <c r="E52" s="96"/>
      <c r="F52" s="96"/>
      <c r="G52" s="96"/>
      <c r="H52" s="87"/>
    </row>
    <row r="53" ht="15.75" customHeight="1">
      <c r="B53" s="79" t="s">
        <v>81</v>
      </c>
      <c r="C53" s="80" t="s">
        <v>82</v>
      </c>
      <c r="D53" s="81"/>
      <c r="E53" s="81"/>
      <c r="F53" s="81"/>
      <c r="G53" s="81"/>
      <c r="H53" s="87"/>
    </row>
    <row r="54" ht="15.75" customHeight="1">
      <c r="C54" s="73" t="s">
        <v>83</v>
      </c>
      <c r="D54" s="83">
        <v>25.0</v>
      </c>
      <c r="E54" s="84">
        <v>25.0</v>
      </c>
      <c r="F54" s="85">
        <v>25.0</v>
      </c>
      <c r="G54" s="86">
        <v>25.0</v>
      </c>
      <c r="H54" s="87">
        <f t="shared" ref="H54:H56" si="6">SUM(D54:G54)</f>
        <v>100</v>
      </c>
    </row>
    <row r="55" ht="15.75" customHeight="1">
      <c r="C55" s="73" t="s">
        <v>84</v>
      </c>
      <c r="D55" s="83">
        <v>100.0</v>
      </c>
      <c r="E55" s="84"/>
      <c r="F55" s="85"/>
      <c r="G55" s="86"/>
      <c r="H55" s="87">
        <f t="shared" si="6"/>
        <v>100</v>
      </c>
    </row>
    <row r="56" ht="15.75" customHeight="1">
      <c r="C56" s="73" t="s">
        <v>85</v>
      </c>
      <c r="D56" s="83">
        <v>100.0</v>
      </c>
      <c r="E56" s="84"/>
      <c r="F56" s="85"/>
      <c r="G56" s="86"/>
      <c r="H56" s="87">
        <f t="shared" si="6"/>
        <v>100</v>
      </c>
    </row>
    <row r="57" ht="15.75" customHeight="1">
      <c r="C57" s="73" t="s">
        <v>86</v>
      </c>
      <c r="D57" s="83">
        <v>50.0</v>
      </c>
      <c r="E57" s="84">
        <v>50.0</v>
      </c>
      <c r="F57" s="85"/>
      <c r="G57" s="86"/>
      <c r="H57" s="87">
        <v>100.0</v>
      </c>
    </row>
    <row r="58" ht="15.75" customHeight="1">
      <c r="C58" s="73" t="s">
        <v>87</v>
      </c>
      <c r="D58" s="83">
        <v>100.0</v>
      </c>
      <c r="E58" s="84"/>
      <c r="F58" s="85"/>
      <c r="G58" s="86"/>
      <c r="H58" s="87">
        <f t="shared" ref="H58:H73" si="7">SUM(D58:G58)</f>
        <v>100</v>
      </c>
    </row>
    <row r="59" ht="15.75" customHeight="1">
      <c r="C59" s="73" t="s">
        <v>88</v>
      </c>
      <c r="D59" s="83">
        <v>100.0</v>
      </c>
      <c r="E59" s="84"/>
      <c r="F59" s="85"/>
      <c r="G59" s="86"/>
      <c r="H59" s="87">
        <f t="shared" si="7"/>
        <v>100</v>
      </c>
    </row>
    <row r="60" ht="15.75" customHeight="1">
      <c r="C60" s="73" t="s">
        <v>89</v>
      </c>
      <c r="D60" s="83">
        <v>100.0</v>
      </c>
      <c r="E60" s="84"/>
      <c r="F60" s="85"/>
      <c r="G60" s="86"/>
      <c r="H60" s="87">
        <f t="shared" si="7"/>
        <v>100</v>
      </c>
    </row>
    <row r="61" ht="15.75" customHeight="1">
      <c r="C61" s="73" t="s">
        <v>90</v>
      </c>
      <c r="D61" s="83">
        <v>25.0</v>
      </c>
      <c r="E61" s="84">
        <v>25.0</v>
      </c>
      <c r="F61" s="85">
        <v>25.0</v>
      </c>
      <c r="G61" s="86">
        <v>25.0</v>
      </c>
      <c r="H61" s="87">
        <f t="shared" si="7"/>
        <v>100</v>
      </c>
    </row>
    <row r="62" ht="15.75" customHeight="1">
      <c r="C62" s="73" t="s">
        <v>91</v>
      </c>
      <c r="D62" s="83">
        <v>100.0</v>
      </c>
      <c r="E62" s="84"/>
      <c r="F62" s="85"/>
      <c r="G62" s="86"/>
      <c r="H62" s="87">
        <f t="shared" si="7"/>
        <v>100</v>
      </c>
    </row>
    <row r="63" ht="15.75" customHeight="1">
      <c r="C63" s="73" t="s">
        <v>92</v>
      </c>
      <c r="D63" s="83">
        <v>100.0</v>
      </c>
      <c r="E63" s="84"/>
      <c r="F63" s="85"/>
      <c r="G63" s="86"/>
      <c r="H63" s="87">
        <f t="shared" si="7"/>
        <v>100</v>
      </c>
    </row>
    <row r="64" ht="15.75" customHeight="1">
      <c r="C64" s="73" t="s">
        <v>93</v>
      </c>
      <c r="D64" s="83"/>
      <c r="E64" s="84"/>
      <c r="F64" s="85">
        <v>100.0</v>
      </c>
      <c r="G64" s="86"/>
      <c r="H64" s="87">
        <f t="shared" si="7"/>
        <v>100</v>
      </c>
    </row>
    <row r="65" ht="15.75" customHeight="1">
      <c r="C65" s="73" t="s">
        <v>94</v>
      </c>
      <c r="D65" s="83"/>
      <c r="E65" s="84"/>
      <c r="F65" s="85"/>
      <c r="G65" s="86">
        <v>100.0</v>
      </c>
      <c r="H65" s="87">
        <f t="shared" si="7"/>
        <v>100</v>
      </c>
    </row>
    <row r="66" ht="15.75" customHeight="1">
      <c r="C66" s="73" t="s">
        <v>95</v>
      </c>
      <c r="D66" s="83">
        <v>100.0</v>
      </c>
      <c r="E66" s="84"/>
      <c r="F66" s="85"/>
      <c r="G66" s="86"/>
      <c r="H66" s="87">
        <f t="shared" si="7"/>
        <v>100</v>
      </c>
    </row>
    <row r="67" ht="15.75" customHeight="1">
      <c r="C67" s="73" t="s">
        <v>96</v>
      </c>
      <c r="D67" s="83">
        <v>100.0</v>
      </c>
      <c r="E67" s="84"/>
      <c r="F67" s="85"/>
      <c r="G67" s="86"/>
      <c r="H67" s="87">
        <f t="shared" si="7"/>
        <v>100</v>
      </c>
    </row>
    <row r="68" ht="15.75" customHeight="1">
      <c r="C68" s="73" t="s">
        <v>97</v>
      </c>
      <c r="D68" s="83">
        <v>50.0</v>
      </c>
      <c r="E68" s="84">
        <v>50.0</v>
      </c>
      <c r="F68" s="85"/>
      <c r="G68" s="86"/>
      <c r="H68" s="87">
        <f t="shared" si="7"/>
        <v>100</v>
      </c>
    </row>
    <row r="69" ht="15.75" customHeight="1">
      <c r="C69" s="73" t="s">
        <v>98</v>
      </c>
      <c r="D69" s="83">
        <v>10.0</v>
      </c>
      <c r="E69" s="84">
        <v>90.0</v>
      </c>
      <c r="F69" s="85"/>
      <c r="G69" s="86"/>
      <c r="H69" s="87">
        <f t="shared" si="7"/>
        <v>100</v>
      </c>
    </row>
    <row r="70" ht="15.75" customHeight="1">
      <c r="C70" s="73" t="s">
        <v>99</v>
      </c>
      <c r="D70" s="83">
        <v>10.0</v>
      </c>
      <c r="E70" s="84">
        <v>90.0</v>
      </c>
      <c r="F70" s="85"/>
      <c r="G70" s="86"/>
      <c r="H70" s="87">
        <f t="shared" si="7"/>
        <v>100</v>
      </c>
    </row>
    <row r="71" ht="15.75" customHeight="1">
      <c r="C71" s="73" t="s">
        <v>100</v>
      </c>
      <c r="D71" s="83">
        <v>100.0</v>
      </c>
      <c r="E71" s="84"/>
      <c r="F71" s="85"/>
      <c r="G71" s="86"/>
      <c r="H71" s="87">
        <f t="shared" si="7"/>
        <v>100</v>
      </c>
    </row>
    <row r="72" ht="15.75" customHeight="1">
      <c r="C72" s="73" t="s">
        <v>101</v>
      </c>
      <c r="D72" s="83">
        <v>100.0</v>
      </c>
      <c r="E72" s="84"/>
      <c r="F72" s="85"/>
      <c r="G72" s="86"/>
      <c r="H72" s="87">
        <f t="shared" si="7"/>
        <v>100</v>
      </c>
    </row>
    <row r="73" ht="15.75" customHeight="1">
      <c r="C73" s="73" t="s">
        <v>102</v>
      </c>
      <c r="D73" s="83"/>
      <c r="E73" s="84"/>
      <c r="F73" s="85">
        <v>100.0</v>
      </c>
      <c r="G73" s="86"/>
      <c r="H73" s="87">
        <f t="shared" si="7"/>
        <v>100</v>
      </c>
    </row>
    <row r="74" ht="15.75" customHeight="1">
      <c r="B74" s="79" t="s">
        <v>103</v>
      </c>
      <c r="C74" s="80" t="s">
        <v>104</v>
      </c>
      <c r="D74" s="81"/>
      <c r="E74" s="81"/>
      <c r="F74" s="81"/>
      <c r="G74" s="81"/>
      <c r="H74" s="87"/>
    </row>
    <row r="75" ht="15.75" customHeight="1">
      <c r="C75" s="73" t="s">
        <v>105</v>
      </c>
      <c r="D75" s="83">
        <v>100.0</v>
      </c>
      <c r="E75" s="84"/>
      <c r="F75" s="85"/>
      <c r="G75" s="86"/>
      <c r="H75" s="87">
        <f t="shared" ref="H75:H79" si="8">SUM(D75:G75)</f>
        <v>100</v>
      </c>
    </row>
    <row r="76" ht="15.75" customHeight="1">
      <c r="C76" s="73" t="s">
        <v>106</v>
      </c>
      <c r="D76" s="83">
        <v>70.0</v>
      </c>
      <c r="E76" s="84">
        <v>10.0</v>
      </c>
      <c r="F76" s="85">
        <v>10.0</v>
      </c>
      <c r="G76" s="86">
        <v>10.0</v>
      </c>
      <c r="H76" s="87">
        <f t="shared" si="8"/>
        <v>100</v>
      </c>
    </row>
    <row r="77" ht="15.75" customHeight="1">
      <c r="C77" s="73" t="s">
        <v>107</v>
      </c>
      <c r="D77" s="83">
        <v>55.0</v>
      </c>
      <c r="E77" s="84">
        <v>15.0</v>
      </c>
      <c r="F77" s="85">
        <v>15.0</v>
      </c>
      <c r="G77" s="86">
        <v>15.0</v>
      </c>
      <c r="H77" s="87">
        <f t="shared" si="8"/>
        <v>100</v>
      </c>
    </row>
    <row r="78" ht="15.75" customHeight="1">
      <c r="C78" s="73" t="s">
        <v>108</v>
      </c>
      <c r="D78" s="83">
        <v>70.0</v>
      </c>
      <c r="E78" s="84">
        <v>10.0</v>
      </c>
      <c r="F78" s="85">
        <v>10.0</v>
      </c>
      <c r="G78" s="86">
        <v>10.0</v>
      </c>
      <c r="H78" s="87">
        <f t="shared" si="8"/>
        <v>100</v>
      </c>
    </row>
    <row r="79" ht="15.75" customHeight="1">
      <c r="C79" s="73" t="s">
        <v>109</v>
      </c>
      <c r="D79" s="83">
        <v>70.0</v>
      </c>
      <c r="E79" s="84">
        <v>10.0</v>
      </c>
      <c r="F79" s="85">
        <v>10.0</v>
      </c>
      <c r="G79" s="86">
        <v>10.0</v>
      </c>
      <c r="H79" s="87">
        <f t="shared" si="8"/>
        <v>100</v>
      </c>
    </row>
    <row r="80" ht="15.75" customHeight="1">
      <c r="C80" s="93" t="s">
        <v>110</v>
      </c>
      <c r="D80" s="89">
        <f>(SUM(D54:D79)/H80)*0.15</f>
        <v>0.0981</v>
      </c>
      <c r="E80" s="89">
        <f>(SUM(E54:E79)/H80)*0.15</f>
        <v>0.0225</v>
      </c>
      <c r="F80" s="89">
        <f>(SUM(F54:F79)/H80)*0.15</f>
        <v>0.0177</v>
      </c>
      <c r="G80" s="89">
        <f>(SUM(G54:G79)/H80)*0.15</f>
        <v>0.0117</v>
      </c>
      <c r="H80" s="87">
        <f>SUM(H54:H79)</f>
        <v>2500</v>
      </c>
      <c r="I80" s="90">
        <f>SUM(D80:G80)</f>
        <v>0.15</v>
      </c>
    </row>
    <row r="81" ht="15.75" customHeight="1">
      <c r="C81" s="91"/>
      <c r="D81" s="92"/>
      <c r="E81" s="92"/>
      <c r="F81" s="92"/>
      <c r="G81" s="92"/>
      <c r="H81" s="87"/>
    </row>
    <row r="82" ht="15.75" customHeight="1">
      <c r="C82" s="97" t="s">
        <v>111</v>
      </c>
      <c r="D82" s="98">
        <f t="shared" ref="D82:G82" si="9">D80+D51+D50+D49+D47+D16</f>
        <v>0.5006</v>
      </c>
      <c r="E82" s="98">
        <f t="shared" si="9"/>
        <v>0.1835714286</v>
      </c>
      <c r="F82" s="98">
        <f t="shared" si="9"/>
        <v>0.1516285714</v>
      </c>
      <c r="G82" s="98">
        <f t="shared" si="9"/>
        <v>0.1642</v>
      </c>
      <c r="H82" s="99">
        <f>SUM(D82:G82)</f>
        <v>1</v>
      </c>
    </row>
    <row r="83" ht="15.75" customHeight="1">
      <c r="D83" s="95"/>
      <c r="E83" s="95"/>
      <c r="F83" s="95"/>
      <c r="G83" s="95"/>
    </row>
    <row r="84" ht="15.75" customHeight="1">
      <c r="D84" s="93"/>
      <c r="E84" s="93"/>
      <c r="F84" s="93"/>
      <c r="G84" s="93"/>
      <c r="H84" s="93"/>
    </row>
    <row r="85" ht="15.75" customHeight="1"/>
    <row r="86" ht="15.75" customHeight="1">
      <c r="D86" s="73"/>
      <c r="E86" s="73"/>
      <c r="F86" s="73"/>
      <c r="G86" s="73"/>
      <c r="H86" s="73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C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2023-03-24T13:31:27Z</dcterms:created>
  <dc:creator>Lindsay Galvan</dc:creator>
</cp:coreProperties>
</file>